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60" activeTab="0"/>
  </bookViews>
  <sheets>
    <sheet name="MAU 2a " sheetId="1" r:id="rId1"/>
    <sheet name="MAU 2c PHAN 1 " sheetId="2" r:id="rId2"/>
    <sheet name="MAU 2c PHAN 2" sheetId="3" r:id="rId3"/>
  </sheets>
  <definedNames>
    <definedName name="_xlnm.Print_Titles" localSheetId="0">'MAU 2a '!$5:$7</definedName>
    <definedName name="_xlnm.Print_Titles" localSheetId="1">'MAU 2c PHAN 1 '!$8:$10</definedName>
    <definedName name="_xlnm.Print_Titles" localSheetId="2">'MAU 2c PHAN 2'!$2:$3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22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<sst xmlns="http://schemas.openxmlformats.org/spreadsheetml/2006/main" count="321" uniqueCount="132">
  <si>
    <t>Chỉ tiêu</t>
  </si>
  <si>
    <t>A</t>
  </si>
  <si>
    <t>B</t>
  </si>
  <si>
    <t>Tổng số</t>
  </si>
  <si>
    <t>I</t>
  </si>
  <si>
    <t>Chi khác</t>
  </si>
  <si>
    <t>II</t>
  </si>
  <si>
    <t>III</t>
  </si>
  <si>
    <t>IV</t>
  </si>
  <si>
    <t>Đơn vị: đồng</t>
  </si>
  <si>
    <t>Nội dung</t>
  </si>
  <si>
    <t>Dự toán</t>
  </si>
  <si>
    <t>Thực hiện</t>
  </si>
  <si>
    <t>- Tổng số thu</t>
  </si>
  <si>
    <t>- Số phải nộp ngân sách</t>
  </si>
  <si>
    <t>- Số được khấu trừ hoặc để lại</t>
  </si>
  <si>
    <t>PHẦN I- TỔNG HỢP TÌNH HÌNH KINH PHÍ:</t>
  </si>
  <si>
    <t>- Kinh phí đã nhận</t>
  </si>
  <si>
    <t>- Dự toán còn dư ở Kho bạc</t>
  </si>
  <si>
    <t>II. Dự toán được giao trong năm</t>
  </si>
  <si>
    <t>- Ngân sách trong nước</t>
  </si>
  <si>
    <t>- Viện trợ</t>
  </si>
  <si>
    <t>- Vay nợ</t>
  </si>
  <si>
    <t>- Viện trợ (6+27-34-42-61)</t>
  </si>
  <si>
    <t>- Vay nợ (7+28-35-43-62)</t>
  </si>
  <si>
    <t>Phần II- CHI TIẾT KINH PHÍ QUYẾT TOÁN:</t>
  </si>
  <si>
    <t>Loại</t>
  </si>
  <si>
    <t>Khoản</t>
  </si>
  <si>
    <t>Mục</t>
  </si>
  <si>
    <t>Tiểumục</t>
  </si>
  <si>
    <t>Nội dung chi</t>
  </si>
  <si>
    <t>Nguồn hoạt động khác được để lại</t>
  </si>
  <si>
    <t>Ngân sách trong nước</t>
  </si>
  <si>
    <t>I/ Kinh phí thường xuyên/ tự chủ</t>
  </si>
  <si>
    <t>Phụ cấp chức vụ</t>
  </si>
  <si>
    <t>Bảo hiểm y tế</t>
  </si>
  <si>
    <t>Kinh phí công đoàn</t>
  </si>
  <si>
    <t>Bảo hiểm thất nghiệp</t>
  </si>
  <si>
    <t>Tiền điện</t>
  </si>
  <si>
    <t>Khoán công tác phí</t>
  </si>
  <si>
    <t>Thuê lao động trong nước</t>
  </si>
  <si>
    <t>Tài sản và thiết bị văn phòng</t>
  </si>
  <si>
    <t>Mẫu biểu 2a</t>
  </si>
  <si>
    <t>So sánh 
TH/DT (%)</t>
  </si>
  <si>
    <t>Nguồn NSNN</t>
  </si>
  <si>
    <t>Vay nợ nước ngoài</t>
  </si>
  <si>
    <t>Phí được khấu trừ đề lại</t>
  </si>
  <si>
    <t>Viện trợ</t>
  </si>
  <si>
    <t>Chăm sóc bán trú</t>
  </si>
  <si>
    <t>Trang thiết bị bán trú</t>
  </si>
  <si>
    <t>070</t>
  </si>
  <si>
    <t>Lương theo ngạch, bậc</t>
  </si>
  <si>
    <t>Phụ cấp làm đêm; làm thêm giờ</t>
  </si>
  <si>
    <t>Phụ cấp ưu đãi nghề</t>
  </si>
  <si>
    <t>Phụ cấp thâm niên vượt khung, phụ cấp thâm niên nghề</t>
  </si>
  <si>
    <t>Bảo hiểm xã hội</t>
  </si>
  <si>
    <t>Chi thu nhập tăng thêm theo cơ chế khoán, tự chủ</t>
  </si>
  <si>
    <t>Tiền vệ sinh, môi trường</t>
  </si>
  <si>
    <t>Văn phòng phẩm</t>
  </si>
  <si>
    <t>Vật tư văn phòng khác</t>
  </si>
  <si>
    <t>Chi phí thuê mướn khác</t>
  </si>
  <si>
    <t>Chi mua hàng hóa, vật tư</t>
  </si>
  <si>
    <t>Chi phí hoạt động nghiệp vụ chuyên ngành</t>
  </si>
  <si>
    <t>Chi các khoản khác</t>
  </si>
  <si>
    <t>II/ Kinh phí không thường xuyên/ không tự chủ</t>
  </si>
  <si>
    <t xml:space="preserve">Tiền công </t>
  </si>
  <si>
    <t xml:space="preserve">Cước phí điện thoại </t>
  </si>
  <si>
    <t>Cước phí Internet, thuê đường truyền mạng</t>
  </si>
  <si>
    <t>Sách, báo, tạp chí thư viện</t>
  </si>
  <si>
    <t>Mẫu biểu 2c</t>
  </si>
  <si>
    <t>Công cụ, dụng cụ văn phòng</t>
  </si>
  <si>
    <t>Đường điện, cấp thoát nước</t>
  </si>
  <si>
    <t>- Ngân sách trong nước (4+26-33-41-59)</t>
  </si>
  <si>
    <t>Số dư kinh phí năm trước chuyển sang</t>
  </si>
  <si>
    <t>Nguồn ngân sách nhà nước:</t>
  </si>
  <si>
    <t>a</t>
  </si>
  <si>
    <t>b</t>
  </si>
  <si>
    <t>c</t>
  </si>
  <si>
    <t>Vay nợ</t>
  </si>
  <si>
    <t>Nguồn phí, lệ phí để lại</t>
  </si>
  <si>
    <t>Nguồn khác</t>
  </si>
  <si>
    <t>V</t>
  </si>
  <si>
    <t>VI</t>
  </si>
  <si>
    <t>VII</t>
  </si>
  <si>
    <t>Ngân sách trong nước:</t>
  </si>
  <si>
    <t>Nguồn phí được khấu trừ, để lại</t>
  </si>
  <si>
    <t>Tổng số được sử dụng trong năm</t>
  </si>
  <si>
    <t>Ngân sách trong nước (3+12)</t>
  </si>
  <si>
    <t>Viện trợ (6+13)</t>
  </si>
  <si>
    <t>Vay nợ (7+14)</t>
  </si>
  <si>
    <t>Nguồn phí, lệ phí để lại (8+15)</t>
  </si>
  <si>
    <t>Nguồn khác (9+16)</t>
  </si>
  <si>
    <t>Kinh phí thực nhận trong năm</t>
  </si>
  <si>
    <t>Ngân sách trong nước</t>
  </si>
  <si>
    <t>Kinh phí quyết toán</t>
  </si>
  <si>
    <r>
      <t xml:space="preserve">Kinh phí giảm trong năm </t>
    </r>
    <r>
      <rPr>
        <sz val="10"/>
        <color indexed="8"/>
        <rFont val="Times New Roman"/>
        <family val="1"/>
      </rPr>
      <t>(39+46+53)</t>
    </r>
  </si>
  <si>
    <t>Đã nộp NSNN:</t>
  </si>
  <si>
    <t>Còn phải nộp NSNN:</t>
  </si>
  <si>
    <t>Nguồn phí, lệ phí để lại  (8+29-36-44-63)</t>
  </si>
  <si>
    <t>Nguồn khác (9+30-37-45-64)</t>
  </si>
  <si>
    <t>Dự toán bị hủy</t>
  </si>
  <si>
    <t>Số dư kinh phí được phép chuyển sang năm sau sử dụng và quyết toán</t>
  </si>
  <si>
    <t>Viện trợ</t>
  </si>
  <si>
    <r>
      <t>- </t>
    </r>
    <r>
      <rPr>
        <sz val="10"/>
        <color indexed="8"/>
        <rFont val="Times New Roman"/>
        <family val="1"/>
      </rPr>
      <t>Ngân sách trong nước (5+11-23-53)</t>
    </r>
  </si>
  <si>
    <t>Học Thứ 7</t>
  </si>
  <si>
    <t>Học phẩm</t>
  </si>
  <si>
    <t>Học hè</t>
  </si>
  <si>
    <t>Khoản 071</t>
  </si>
  <si>
    <t>TỔNG CỘNG NGUỒN KHÁC</t>
  </si>
  <si>
    <t>TỔNG CỘNG NGUỒN HỌC PHÍ</t>
  </si>
  <si>
    <t>Học Phí</t>
  </si>
  <si>
    <t>Loại 071</t>
  </si>
  <si>
    <t>Mua sắm TTB</t>
  </si>
  <si>
    <t>Mua sắm TSVH</t>
  </si>
  <si>
    <t>Mua sắm TS khác</t>
  </si>
  <si>
    <t>071</t>
  </si>
  <si>
    <t>Thiết bị công nghệ TT</t>
  </si>
  <si>
    <t>Công trình khác</t>
  </si>
  <si>
    <t>3=2/1</t>
  </si>
  <si>
    <t>ĐƠN VỊ: TRƯỜNG MẦM NON KIM LAN</t>
  </si>
  <si>
    <t>Lương hợp đồng theo chế độ</t>
  </si>
  <si>
    <t>Các khoản thuê mướn khác</t>
  </si>
  <si>
    <t xml:space="preserve">Chi bù tiền ăn </t>
  </si>
  <si>
    <t>Chi phí khác</t>
  </si>
  <si>
    <t xml:space="preserve">Chi hỗ trợ khác </t>
  </si>
  <si>
    <t>Chi mua hàng hóa vật tư</t>
  </si>
  <si>
    <t xml:space="preserve">Chi khác </t>
  </si>
  <si>
    <t xml:space="preserve">ĐƠN VỊ: TRƯỜNG MẦM NON KIM LAN </t>
  </si>
  <si>
    <t>Phụ cấp TN</t>
  </si>
  <si>
    <t xml:space="preserve">Tiền nước </t>
  </si>
  <si>
    <t>SỐ LIỆU XÉT DUYỆT QUYẾT TOÁN THU SỰ NGHIỆP NĂM 2020</t>
  </si>
  <si>
    <t>SỐ LIỆU XÉT DUYỆT QUYẾT TOÁN  CHI NGÂN SÁCH NĂM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</si>
</sst>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[$-409]dddd\,\ mmmm\ dd\,\ yyyy"/>
    <numFmt numFmtId="182" formatCode="[$-409]h:mm:ss\ AM/PM"/>
    <numFmt numFmtId="183" formatCode="0.0%"/>
    <numFmt numFmtId="184" formatCode="#,##0.000"/>
    <numFmt numFmtId="185" formatCode="_(* #,##0_);_(* \(#,##0\);_(* &quot;-&quot;??_);_(@_)"/>
    <numFmt numFmtId="186" formatCode="###\ ###\ ###\ ###"/>
    <numFmt numFmtId="187" formatCode="###\ ###\ ###"/>
    <numFmt numFmtId="188" formatCode="_(* #,##0.0_);_(* \(#,##0.0\);_(* &quot;-&quot;??_);_(@_)"/>
  </numFmts>
  <fonts count="91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sz val="14"/>
      <color rgb="FF222222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" fontId="67" fillId="33" borderId="10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49" fontId="69" fillId="33" borderId="10" xfId="0" applyNumberFormat="1" applyFont="1" applyFill="1" applyBorder="1" applyAlignment="1" quotePrefix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11" xfId="0" applyFont="1" applyBorder="1" applyAlignment="1">
      <alignment vertical="center" wrapText="1"/>
    </xf>
    <xf numFmtId="49" fontId="67" fillId="33" borderId="10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49" fontId="71" fillId="0" borderId="0" xfId="0" applyNumberFormat="1" applyFont="1" applyAlignment="1">
      <alignment horizontal="left" vertical="center"/>
    </xf>
    <xf numFmtId="0" fontId="74" fillId="0" borderId="0" xfId="0" applyFont="1" applyAlignment="1">
      <alignment vertical="center"/>
    </xf>
    <xf numFmtId="49" fontId="7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9" fontId="76" fillId="33" borderId="10" xfId="0" applyNumberFormat="1" applyFont="1" applyFill="1" applyBorder="1" applyAlignment="1">
      <alignment horizontal="left" vertical="center" wrapText="1"/>
    </xf>
    <xf numFmtId="49" fontId="77" fillId="33" borderId="10" xfId="0" applyNumberFormat="1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86" fontId="8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Border="1" applyAlignment="1">
      <alignment vertical="center"/>
    </xf>
    <xf numFmtId="0" fontId="77" fillId="33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86" fontId="7" fillId="33" borderId="10" xfId="52" applyNumberFormat="1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>
      <alignment vertical="center"/>
    </xf>
    <xf numFmtId="49" fontId="70" fillId="0" borderId="0" xfId="0" applyNumberFormat="1" applyFont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185" fontId="72" fillId="0" borderId="11" xfId="42" applyNumberFormat="1" applyFont="1" applyBorder="1" applyAlignment="1">
      <alignment vertical="center" wrapText="1"/>
    </xf>
    <xf numFmtId="185" fontId="68" fillId="33" borderId="10" xfId="42" applyNumberFormat="1" applyFont="1" applyFill="1" applyBorder="1" applyAlignment="1">
      <alignment horizontal="center" vertical="center" wrapText="1"/>
    </xf>
    <xf numFmtId="185" fontId="67" fillId="33" borderId="10" xfId="42" applyNumberFormat="1" applyFont="1" applyFill="1" applyBorder="1" applyAlignment="1">
      <alignment horizontal="center" vertical="center" wrapText="1"/>
    </xf>
    <xf numFmtId="185" fontId="68" fillId="33" borderId="10" xfId="42" applyNumberFormat="1" applyFont="1" applyFill="1" applyBorder="1" applyAlignment="1">
      <alignment vertical="center" wrapText="1"/>
    </xf>
    <xf numFmtId="185" fontId="67" fillId="33" borderId="10" xfId="42" applyNumberFormat="1" applyFont="1" applyFill="1" applyBorder="1" applyAlignment="1">
      <alignment horizontal="right" vertical="center" wrapText="1"/>
    </xf>
    <xf numFmtId="185" fontId="68" fillId="33" borderId="10" xfId="42" applyNumberFormat="1" applyFont="1" applyFill="1" applyBorder="1" applyAlignment="1">
      <alignment horizontal="right" vertical="center" wrapText="1"/>
    </xf>
    <xf numFmtId="185" fontId="71" fillId="0" borderId="0" xfId="42" applyNumberFormat="1" applyFont="1" applyAlignment="1">
      <alignment vertical="center"/>
    </xf>
    <xf numFmtId="3" fontId="0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70" fillId="0" borderId="0" xfId="56" applyFont="1" applyAlignment="1">
      <alignment vertical="center"/>
      <protection/>
    </xf>
    <xf numFmtId="0" fontId="76" fillId="33" borderId="12" xfId="56" applyFont="1" applyFill="1" applyBorder="1" applyAlignment="1">
      <alignment horizontal="center" vertical="center" wrapText="1"/>
      <protection/>
    </xf>
    <xf numFmtId="186" fontId="82" fillId="33" borderId="10" xfId="56" applyNumberFormat="1" applyFont="1" applyFill="1" applyBorder="1" applyAlignment="1">
      <alignment horizontal="right" vertical="center" wrapText="1"/>
      <protection/>
    </xf>
    <xf numFmtId="0" fontId="83" fillId="0" borderId="0" xfId="56" applyFont="1" applyAlignment="1">
      <alignment vertical="center"/>
      <protection/>
    </xf>
    <xf numFmtId="0" fontId="69" fillId="33" borderId="10" xfId="56" applyFont="1" applyFill="1" applyBorder="1" applyAlignment="1">
      <alignment horizontal="center" vertical="center" wrapText="1"/>
      <protection/>
    </xf>
    <xf numFmtId="0" fontId="83" fillId="33" borderId="10" xfId="56" applyFont="1" applyFill="1" applyBorder="1" applyAlignment="1">
      <alignment horizontal="left" vertical="center" wrapText="1"/>
      <protection/>
    </xf>
    <xf numFmtId="186" fontId="83" fillId="33" borderId="10" xfId="56" applyNumberFormat="1" applyFont="1" applyFill="1" applyBorder="1" applyAlignment="1">
      <alignment horizontal="right" vertical="center" wrapText="1"/>
      <protection/>
    </xf>
    <xf numFmtId="186" fontId="0" fillId="0" borderId="10" xfId="56" applyNumberFormat="1" applyFont="1" applyBorder="1" applyAlignment="1">
      <alignment vertical="center"/>
      <protection/>
    </xf>
    <xf numFmtId="0" fontId="83" fillId="33" borderId="10" xfId="56" applyFont="1" applyFill="1" applyBorder="1" applyAlignment="1">
      <alignment vertical="center" wrapText="1"/>
      <protection/>
    </xf>
    <xf numFmtId="0" fontId="84" fillId="33" borderId="10" xfId="56" applyFont="1" applyFill="1" applyBorder="1" applyAlignment="1">
      <alignment horizontal="center" vertical="center" wrapText="1"/>
      <protection/>
    </xf>
    <xf numFmtId="0" fontId="85" fillId="33" borderId="10" xfId="56" applyFont="1" applyFill="1" applyBorder="1" applyAlignment="1">
      <alignment vertical="center" wrapText="1"/>
      <protection/>
    </xf>
    <xf numFmtId="0" fontId="69" fillId="0" borderId="10" xfId="56" applyFont="1" applyBorder="1" applyAlignment="1">
      <alignment horizontal="center" vertical="center"/>
      <protection/>
    </xf>
    <xf numFmtId="0" fontId="83" fillId="0" borderId="10" xfId="56" applyFont="1" applyBorder="1" applyAlignment="1">
      <alignment vertical="center" wrapText="1"/>
      <protection/>
    </xf>
    <xf numFmtId="0" fontId="86" fillId="0" borderId="0" xfId="56" applyFont="1" applyAlignment="1">
      <alignment vertical="center"/>
      <protection/>
    </xf>
    <xf numFmtId="186" fontId="83" fillId="0" borderId="0" xfId="56" applyNumberFormat="1" applyFont="1" applyAlignment="1">
      <alignment vertical="center"/>
      <protection/>
    </xf>
    <xf numFmtId="1" fontId="68" fillId="33" borderId="10" xfId="0" applyNumberFormat="1" applyFont="1" applyFill="1" applyBorder="1" applyAlignment="1">
      <alignment horizontal="center" vertical="center" wrapText="1"/>
    </xf>
    <xf numFmtId="180" fontId="68" fillId="33" borderId="10" xfId="59" applyNumberFormat="1" applyFont="1" applyFill="1" applyBorder="1" applyAlignment="1">
      <alignment horizontal="center" vertical="center" wrapText="1"/>
    </xf>
    <xf numFmtId="180" fontId="67" fillId="33" borderId="10" xfId="5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86" fontId="12" fillId="33" borderId="10" xfId="0" applyNumberFormat="1" applyFont="1" applyFill="1" applyBorder="1" applyAlignment="1">
      <alignment horizontal="right" vertical="center" wrapText="1"/>
    </xf>
    <xf numFmtId="186" fontId="87" fillId="33" borderId="10" xfId="56" applyNumberFormat="1" applyFont="1" applyFill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1" fontId="68" fillId="33" borderId="10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76" fillId="33" borderId="10" xfId="56" applyFont="1" applyFill="1" applyBorder="1" applyAlignment="1">
      <alignment horizontal="center" vertical="center" wrapText="1"/>
      <protection/>
    </xf>
    <xf numFmtId="0" fontId="76" fillId="33" borderId="13" xfId="56" applyFont="1" applyFill="1" applyBorder="1" applyAlignment="1">
      <alignment horizontal="center" vertical="center" wrapText="1"/>
      <protection/>
    </xf>
    <xf numFmtId="0" fontId="76" fillId="33" borderId="14" xfId="56" applyFont="1" applyFill="1" applyBorder="1" applyAlignment="1">
      <alignment horizontal="center" vertical="center" wrapText="1"/>
      <protection/>
    </xf>
    <xf numFmtId="0" fontId="76" fillId="33" borderId="15" xfId="56" applyFont="1" applyFill="1" applyBorder="1" applyAlignment="1">
      <alignment horizontal="center" vertical="center" wrapText="1"/>
      <protection/>
    </xf>
    <xf numFmtId="0" fontId="76" fillId="33" borderId="16" xfId="56" applyFont="1" applyFill="1" applyBorder="1" applyAlignment="1">
      <alignment horizontal="center" vertical="center" wrapText="1"/>
      <protection/>
    </xf>
    <xf numFmtId="0" fontId="82" fillId="33" borderId="10" xfId="56" applyFont="1" applyFill="1" applyBorder="1" applyAlignment="1">
      <alignment horizontal="center" vertical="center" wrapText="1"/>
      <protection/>
    </xf>
    <xf numFmtId="0" fontId="82" fillId="33" borderId="10" xfId="56" applyFont="1" applyFill="1" applyBorder="1" applyAlignment="1">
      <alignment horizontal="left" vertical="center" wrapText="1"/>
      <protection/>
    </xf>
    <xf numFmtId="0" fontId="73" fillId="0" borderId="17" xfId="56" applyFont="1" applyBorder="1" applyAlignment="1">
      <alignment horizontal="left" vertical="center"/>
      <protection/>
    </xf>
    <xf numFmtId="0" fontId="76" fillId="33" borderId="18" xfId="56" applyFont="1" applyFill="1" applyBorder="1" applyAlignment="1">
      <alignment horizontal="center" vertical="center" wrapText="1"/>
      <protection/>
    </xf>
    <xf numFmtId="0" fontId="76" fillId="33" borderId="19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31" sqref="D31"/>
    </sheetView>
  </sheetViews>
  <sheetFormatPr defaultColWidth="9.00390625" defaultRowHeight="15.75"/>
  <cols>
    <col min="1" max="1" width="6.875" style="11" customWidth="1"/>
    <col min="2" max="2" width="31.375" style="15" customWidth="1"/>
    <col min="3" max="3" width="16.50390625" style="48" customWidth="1"/>
    <col min="4" max="4" width="14.50390625" style="48" customWidth="1"/>
    <col min="5" max="5" width="13.75390625" style="11" customWidth="1"/>
    <col min="6" max="7" width="12.125" style="11" customWidth="1"/>
    <col min="8" max="8" width="10.875" style="11" customWidth="1"/>
    <col min="9" max="16384" width="9.00390625" style="11" customWidth="1"/>
  </cols>
  <sheetData>
    <row r="1" spans="1:5" ht="15.75">
      <c r="A1" s="81" t="s">
        <v>42</v>
      </c>
      <c r="B1" s="81"/>
      <c r="C1" s="81"/>
      <c r="D1" s="81"/>
      <c r="E1" s="81"/>
    </row>
    <row r="2" spans="1:5" ht="21.75" customHeight="1">
      <c r="A2" s="82" t="s">
        <v>130</v>
      </c>
      <c r="B2" s="82"/>
      <c r="C2" s="82"/>
      <c r="D2" s="82"/>
      <c r="E2" s="82"/>
    </row>
    <row r="3" spans="1:5" ht="20.25" customHeight="1">
      <c r="A3" s="82" t="s">
        <v>127</v>
      </c>
      <c r="B3" s="82"/>
      <c r="C3" s="82"/>
      <c r="D3" s="82"/>
      <c r="E3" s="82"/>
    </row>
    <row r="4" spans="1:5" ht="18" customHeight="1">
      <c r="A4" s="12"/>
      <c r="B4" s="12"/>
      <c r="C4" s="42"/>
      <c r="D4" s="80" t="s">
        <v>9</v>
      </c>
      <c r="E4" s="80"/>
    </row>
    <row r="5" spans="1:5" ht="32.25" customHeight="1">
      <c r="A5" s="83" t="s">
        <v>0</v>
      </c>
      <c r="B5" s="84" t="s">
        <v>10</v>
      </c>
      <c r="C5" s="83" t="s">
        <v>11</v>
      </c>
      <c r="D5" s="83"/>
      <c r="E5" s="83"/>
    </row>
    <row r="6" spans="1:5" ht="31.5">
      <c r="A6" s="83"/>
      <c r="B6" s="84"/>
      <c r="C6" s="43" t="s">
        <v>11</v>
      </c>
      <c r="D6" s="43" t="s">
        <v>12</v>
      </c>
      <c r="E6" s="67" t="s">
        <v>43</v>
      </c>
    </row>
    <row r="7" spans="1:5" ht="15.75">
      <c r="A7" s="1" t="s">
        <v>1</v>
      </c>
      <c r="B7" s="39" t="s">
        <v>2</v>
      </c>
      <c r="C7" s="44">
        <v>1</v>
      </c>
      <c r="D7" s="44">
        <v>2</v>
      </c>
      <c r="E7" s="1" t="s">
        <v>118</v>
      </c>
    </row>
    <row r="8" spans="1:5" ht="26.25" customHeight="1">
      <c r="A8" s="1"/>
      <c r="B8" s="2" t="s">
        <v>108</v>
      </c>
      <c r="C8" s="45">
        <f>C9+C13+C17+C21+C25</f>
        <v>1043800000</v>
      </c>
      <c r="D8" s="45">
        <f>D9+D13+D17+D21+D25</f>
        <v>1043445493</v>
      </c>
      <c r="E8" s="68">
        <f>D8/C8%</f>
        <v>99.96603688446062</v>
      </c>
    </row>
    <row r="9" spans="1:5" s="14" customFormat="1" ht="26.25" customHeight="1">
      <c r="A9" s="67">
        <v>1</v>
      </c>
      <c r="B9" s="2" t="s">
        <v>104</v>
      </c>
      <c r="C9" s="45">
        <f>C10</f>
        <v>350025000</v>
      </c>
      <c r="D9" s="45">
        <f>D10</f>
        <v>349670493</v>
      </c>
      <c r="E9" s="68">
        <f aca="true" t="shared" si="0" ref="E9:E33">D9/C9%</f>
        <v>99.89871952003428</v>
      </c>
    </row>
    <row r="10" spans="1:5" ht="22.5" customHeight="1">
      <c r="A10" s="1"/>
      <c r="B10" s="13" t="s">
        <v>13</v>
      </c>
      <c r="C10" s="46">
        <v>350025000</v>
      </c>
      <c r="D10" s="46">
        <v>349670493</v>
      </c>
      <c r="E10" s="69">
        <f t="shared" si="0"/>
        <v>99.89871952003428</v>
      </c>
    </row>
    <row r="11" spans="1:5" ht="25.5" customHeight="1">
      <c r="A11" s="1"/>
      <c r="B11" s="13" t="s">
        <v>14</v>
      </c>
      <c r="C11" s="47"/>
      <c r="D11" s="46"/>
      <c r="E11" s="69"/>
    </row>
    <row r="12" spans="1:5" ht="21.75" customHeight="1">
      <c r="A12" s="1"/>
      <c r="B12" s="13" t="s">
        <v>15</v>
      </c>
      <c r="C12" s="46">
        <f>C10</f>
        <v>350025000</v>
      </c>
      <c r="D12" s="46">
        <f>D10</f>
        <v>349670493</v>
      </c>
      <c r="E12" s="69">
        <f t="shared" si="0"/>
        <v>99.89871952003428</v>
      </c>
    </row>
    <row r="13" spans="1:5" s="14" customFormat="1" ht="21.75" customHeight="1">
      <c r="A13" s="67">
        <v>2</v>
      </c>
      <c r="B13" s="2" t="s">
        <v>48</v>
      </c>
      <c r="C13" s="47">
        <f>C14</f>
        <v>453075000</v>
      </c>
      <c r="D13" s="47">
        <f>C13</f>
        <v>453075000</v>
      </c>
      <c r="E13" s="68">
        <f t="shared" si="0"/>
        <v>100</v>
      </c>
    </row>
    <row r="14" spans="1:5" ht="19.5" customHeight="1">
      <c r="A14" s="1"/>
      <c r="B14" s="13" t="s">
        <v>13</v>
      </c>
      <c r="C14" s="46">
        <v>453075000</v>
      </c>
      <c r="D14" s="46">
        <f>C14</f>
        <v>453075000</v>
      </c>
      <c r="E14" s="69">
        <f t="shared" si="0"/>
        <v>100</v>
      </c>
    </row>
    <row r="15" spans="1:5" ht="20.25" customHeight="1">
      <c r="A15" s="1"/>
      <c r="B15" s="13" t="s">
        <v>14</v>
      </c>
      <c r="C15" s="47"/>
      <c r="D15" s="46"/>
      <c r="E15" s="69"/>
    </row>
    <row r="16" spans="1:5" ht="21.75" customHeight="1">
      <c r="A16" s="1"/>
      <c r="B16" s="13" t="s">
        <v>15</v>
      </c>
      <c r="C16" s="46">
        <f>C14</f>
        <v>453075000</v>
      </c>
      <c r="D16" s="46">
        <f>D14</f>
        <v>453075000</v>
      </c>
      <c r="E16" s="69">
        <f t="shared" si="0"/>
        <v>100</v>
      </c>
    </row>
    <row r="17" spans="1:5" s="14" customFormat="1" ht="24" customHeight="1">
      <c r="A17" s="67">
        <v>3</v>
      </c>
      <c r="B17" s="2" t="s">
        <v>49</v>
      </c>
      <c r="C17" s="47">
        <f>C18</f>
        <v>49950000</v>
      </c>
      <c r="D17" s="47">
        <f>C17</f>
        <v>49950000</v>
      </c>
      <c r="E17" s="68">
        <f t="shared" si="0"/>
        <v>100</v>
      </c>
    </row>
    <row r="18" spans="1:5" ht="24" customHeight="1">
      <c r="A18" s="1"/>
      <c r="B18" s="13" t="s">
        <v>13</v>
      </c>
      <c r="C18" s="46">
        <v>49950000</v>
      </c>
      <c r="D18" s="46">
        <v>49665000</v>
      </c>
      <c r="E18" s="69">
        <f t="shared" si="0"/>
        <v>99.42942942942943</v>
      </c>
    </row>
    <row r="19" spans="1:5" ht="21.75" customHeight="1">
      <c r="A19" s="1"/>
      <c r="B19" s="13" t="s">
        <v>14</v>
      </c>
      <c r="C19" s="46"/>
      <c r="D19" s="46"/>
      <c r="E19" s="69"/>
    </row>
    <row r="20" spans="1:5" ht="21.75" customHeight="1">
      <c r="A20" s="1"/>
      <c r="B20" s="13" t="s">
        <v>15</v>
      </c>
      <c r="C20" s="46">
        <v>49950000</v>
      </c>
      <c r="D20" s="46">
        <f>D18</f>
        <v>49665000</v>
      </c>
      <c r="E20" s="69">
        <f t="shared" si="0"/>
        <v>99.42942942942943</v>
      </c>
    </row>
    <row r="21" spans="1:5" s="14" customFormat="1" ht="21" customHeight="1">
      <c r="A21" s="67">
        <v>4</v>
      </c>
      <c r="B21" s="2" t="s">
        <v>105</v>
      </c>
      <c r="C21" s="47">
        <f>C22</f>
        <v>49950000</v>
      </c>
      <c r="D21" s="47">
        <f>C21</f>
        <v>49950000</v>
      </c>
      <c r="E21" s="68">
        <f t="shared" si="0"/>
        <v>100</v>
      </c>
    </row>
    <row r="22" spans="1:5" ht="22.5" customHeight="1">
      <c r="A22" s="1"/>
      <c r="B22" s="13" t="s">
        <v>13</v>
      </c>
      <c r="C22" s="46">
        <v>49950000</v>
      </c>
      <c r="D22" s="46">
        <f>C22</f>
        <v>49950000</v>
      </c>
      <c r="E22" s="69">
        <f t="shared" si="0"/>
        <v>100</v>
      </c>
    </row>
    <row r="23" spans="1:5" ht="21" customHeight="1">
      <c r="A23" s="1"/>
      <c r="B23" s="13" t="s">
        <v>14</v>
      </c>
      <c r="C23" s="46"/>
      <c r="D23" s="46"/>
      <c r="E23" s="69"/>
    </row>
    <row r="24" spans="1:5" ht="24" customHeight="1">
      <c r="A24" s="1"/>
      <c r="B24" s="13" t="s">
        <v>15</v>
      </c>
      <c r="C24" s="46">
        <f>C22</f>
        <v>49950000</v>
      </c>
      <c r="D24" s="46">
        <f>D22</f>
        <v>49950000</v>
      </c>
      <c r="E24" s="69">
        <f t="shared" si="0"/>
        <v>100</v>
      </c>
    </row>
    <row r="25" spans="1:5" s="14" customFormat="1" ht="21" customHeight="1">
      <c r="A25" s="67">
        <v>5</v>
      </c>
      <c r="B25" s="2" t="s">
        <v>106</v>
      </c>
      <c r="C25" s="47">
        <f>C26</f>
        <v>140800000</v>
      </c>
      <c r="D25" s="47">
        <f>C25</f>
        <v>140800000</v>
      </c>
      <c r="E25" s="68">
        <f t="shared" si="0"/>
        <v>100</v>
      </c>
    </row>
    <row r="26" spans="1:5" ht="26.25" customHeight="1">
      <c r="A26" s="1"/>
      <c r="B26" s="13" t="s">
        <v>13</v>
      </c>
      <c r="C26" s="46">
        <v>140800000</v>
      </c>
      <c r="D26" s="46">
        <f>C26</f>
        <v>140800000</v>
      </c>
      <c r="E26" s="69">
        <f t="shared" si="0"/>
        <v>100</v>
      </c>
    </row>
    <row r="27" spans="1:5" ht="22.5" customHeight="1">
      <c r="A27" s="1"/>
      <c r="B27" s="13" t="s">
        <v>14</v>
      </c>
      <c r="C27" s="46"/>
      <c r="D27" s="46"/>
      <c r="E27" s="69"/>
    </row>
    <row r="28" spans="1:5" ht="23.25" customHeight="1">
      <c r="A28" s="1"/>
      <c r="B28" s="13" t="s">
        <v>15</v>
      </c>
      <c r="C28" s="46">
        <f>C26</f>
        <v>140800000</v>
      </c>
      <c r="D28" s="46">
        <f>D26</f>
        <v>140800000</v>
      </c>
      <c r="E28" s="69">
        <f t="shared" si="0"/>
        <v>100</v>
      </c>
    </row>
    <row r="29" spans="1:5" ht="21" customHeight="1">
      <c r="A29" s="1"/>
      <c r="B29" s="2" t="s">
        <v>109</v>
      </c>
      <c r="C29" s="45">
        <f>C30+C34+C38+C42+C46</f>
        <v>248200000</v>
      </c>
      <c r="D29" s="45">
        <f>D30+D34+D38+D42+D46</f>
        <v>248200000</v>
      </c>
      <c r="E29" s="68">
        <f t="shared" si="0"/>
        <v>100</v>
      </c>
    </row>
    <row r="30" spans="1:5" s="14" customFormat="1" ht="23.25" customHeight="1">
      <c r="A30" s="67">
        <v>1</v>
      </c>
      <c r="B30" s="2" t="s">
        <v>110</v>
      </c>
      <c r="C30" s="45">
        <f>C31</f>
        <v>248200000</v>
      </c>
      <c r="D30" s="45">
        <f>D31</f>
        <v>248200000</v>
      </c>
      <c r="E30" s="68">
        <f t="shared" si="0"/>
        <v>100</v>
      </c>
    </row>
    <row r="31" spans="1:5" ht="24" customHeight="1">
      <c r="A31" s="1"/>
      <c r="B31" s="13" t="s">
        <v>13</v>
      </c>
      <c r="C31" s="46">
        <v>248200000</v>
      </c>
      <c r="D31" s="46">
        <f>C31</f>
        <v>248200000</v>
      </c>
      <c r="E31" s="69">
        <f t="shared" si="0"/>
        <v>100</v>
      </c>
    </row>
    <row r="32" spans="1:5" ht="23.25" customHeight="1">
      <c r="A32" s="1"/>
      <c r="B32" s="13" t="s">
        <v>14</v>
      </c>
      <c r="C32" s="47"/>
      <c r="D32" s="46"/>
      <c r="E32" s="69"/>
    </row>
    <row r="33" spans="1:5" ht="27" customHeight="1">
      <c r="A33" s="1"/>
      <c r="B33" s="13" t="s">
        <v>15</v>
      </c>
      <c r="C33" s="46">
        <f>C31</f>
        <v>248200000</v>
      </c>
      <c r="D33" s="46">
        <f>D31</f>
        <v>248200000</v>
      </c>
      <c r="E33" s="69">
        <f t="shared" si="0"/>
        <v>100</v>
      </c>
    </row>
  </sheetData>
  <sheetProtection/>
  <mergeCells count="7">
    <mergeCell ref="D4:E4"/>
    <mergeCell ref="A1:E1"/>
    <mergeCell ref="A2:E2"/>
    <mergeCell ref="A3:E3"/>
    <mergeCell ref="A5:A6"/>
    <mergeCell ref="B5:B6"/>
    <mergeCell ref="C5:E5"/>
  </mergeCells>
  <printOptions horizontalCentered="1"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43">
      <selection activeCell="A6" sqref="A6:E6"/>
    </sheetView>
  </sheetViews>
  <sheetFormatPr defaultColWidth="9.00390625" defaultRowHeight="15.75"/>
  <cols>
    <col min="1" max="1" width="6.25390625" style="8" customWidth="1"/>
    <col min="2" max="2" width="34.50390625" style="36" customWidth="1"/>
    <col min="3" max="5" width="15.00390625" style="6" customWidth="1"/>
    <col min="6" max="16384" width="9.00390625" style="8" customWidth="1"/>
  </cols>
  <sheetData>
    <row r="1" spans="2:5" ht="15.75">
      <c r="B1" s="16"/>
      <c r="C1" s="16"/>
      <c r="D1" s="16"/>
      <c r="E1" s="40" t="s">
        <v>69</v>
      </c>
    </row>
    <row r="2" spans="2:5" ht="8.25" customHeight="1">
      <c r="B2" s="16"/>
      <c r="C2" s="16"/>
      <c r="D2" s="16"/>
      <c r="E2" s="40"/>
    </row>
    <row r="3" spans="1:5" ht="18.75">
      <c r="A3" s="88" t="s">
        <v>131</v>
      </c>
      <c r="B3" s="89"/>
      <c r="C3" s="89"/>
      <c r="D3" s="89"/>
      <c r="E3" s="89"/>
    </row>
    <row r="4" spans="1:5" ht="18.75">
      <c r="A4" s="90" t="s">
        <v>119</v>
      </c>
      <c r="B4" s="90"/>
      <c r="C4" s="90"/>
      <c r="D4" s="90"/>
      <c r="E4" s="90"/>
    </row>
    <row r="5" spans="1:5" ht="18" customHeight="1">
      <c r="A5" s="38"/>
      <c r="B5" s="38"/>
      <c r="C5" s="38"/>
      <c r="D5" s="38"/>
      <c r="E5" s="38"/>
    </row>
    <row r="6" spans="1:5" ht="18.75">
      <c r="A6" s="91" t="s">
        <v>16</v>
      </c>
      <c r="B6" s="91"/>
      <c r="C6" s="91"/>
      <c r="D6" s="91"/>
      <c r="E6" s="91"/>
    </row>
    <row r="7" spans="2:5" ht="15" customHeight="1">
      <c r="B7" s="17"/>
      <c r="C7" s="18"/>
      <c r="D7" s="4"/>
      <c r="E7" s="5"/>
    </row>
    <row r="8" spans="1:5" ht="29.25" customHeight="1">
      <c r="A8" s="86" t="s">
        <v>0</v>
      </c>
      <c r="B8" s="87" t="s">
        <v>10</v>
      </c>
      <c r="C8" s="41" t="s">
        <v>3</v>
      </c>
      <c r="D8" s="85" t="s">
        <v>111</v>
      </c>
      <c r="E8" s="85"/>
    </row>
    <row r="9" spans="1:5" ht="29.25" customHeight="1">
      <c r="A9" s="86"/>
      <c r="B9" s="87"/>
      <c r="C9" s="41"/>
      <c r="D9" s="41" t="s">
        <v>3</v>
      </c>
      <c r="E9" s="41" t="s">
        <v>107</v>
      </c>
    </row>
    <row r="10" spans="1:5" s="23" customFormat="1" ht="18" customHeight="1">
      <c r="A10" s="19" t="s">
        <v>1</v>
      </c>
      <c r="B10" s="20" t="s">
        <v>2</v>
      </c>
      <c r="C10" s="21">
        <v>1</v>
      </c>
      <c r="D10" s="22">
        <v>2</v>
      </c>
      <c r="E10" s="22">
        <v>3</v>
      </c>
    </row>
    <row r="11" spans="1:5" ht="26.25" customHeight="1">
      <c r="A11" s="37" t="s">
        <v>4</v>
      </c>
      <c r="B11" s="24" t="s">
        <v>73</v>
      </c>
      <c r="C11" s="26">
        <v>0</v>
      </c>
      <c r="D11" s="26">
        <f>E11</f>
        <v>0</v>
      </c>
      <c r="E11" s="26">
        <f>E12</f>
        <v>0</v>
      </c>
    </row>
    <row r="12" spans="1:5" ht="18.75" customHeight="1">
      <c r="A12" s="31">
        <v>1</v>
      </c>
      <c r="B12" s="25" t="s">
        <v>74</v>
      </c>
      <c r="C12" s="28">
        <f>D12</f>
        <v>0</v>
      </c>
      <c r="D12" s="28">
        <f>E12</f>
        <v>0</v>
      </c>
      <c r="E12" s="28">
        <f>E13</f>
        <v>0</v>
      </c>
    </row>
    <row r="13" spans="1:5" ht="18.75" customHeight="1">
      <c r="A13" s="3" t="s">
        <v>75</v>
      </c>
      <c r="B13" s="27" t="s">
        <v>84</v>
      </c>
      <c r="C13" s="28">
        <v>0</v>
      </c>
      <c r="D13" s="28">
        <v>0</v>
      </c>
      <c r="E13" s="29"/>
    </row>
    <row r="14" spans="1:5" ht="18.75" customHeight="1">
      <c r="A14" s="3"/>
      <c r="B14" s="27" t="s">
        <v>17</v>
      </c>
      <c r="C14" s="28">
        <f aca="true" t="shared" si="0" ref="C14:C73">D14</f>
        <v>0</v>
      </c>
      <c r="D14" s="28"/>
      <c r="E14" s="29"/>
    </row>
    <row r="15" spans="1:5" ht="18.75" customHeight="1">
      <c r="A15" s="3"/>
      <c r="B15" s="27" t="s">
        <v>18</v>
      </c>
      <c r="C15" s="28">
        <f t="shared" si="0"/>
        <v>0</v>
      </c>
      <c r="D15" s="28">
        <f aca="true" t="shared" si="1" ref="D15:D73">E15</f>
        <v>0</v>
      </c>
      <c r="E15" s="29"/>
    </row>
    <row r="16" spans="1:5" ht="18.75" customHeight="1">
      <c r="A16" s="3" t="s">
        <v>76</v>
      </c>
      <c r="B16" s="27" t="s">
        <v>47</v>
      </c>
      <c r="C16" s="28">
        <f t="shared" si="0"/>
        <v>0</v>
      </c>
      <c r="D16" s="28">
        <f t="shared" si="1"/>
        <v>0</v>
      </c>
      <c r="E16" s="29"/>
    </row>
    <row r="17" spans="1:5" ht="20.25" customHeight="1">
      <c r="A17" s="3" t="s">
        <v>77</v>
      </c>
      <c r="B17" s="27" t="s">
        <v>78</v>
      </c>
      <c r="C17" s="28">
        <f t="shared" si="0"/>
        <v>0</v>
      </c>
      <c r="D17" s="28">
        <f t="shared" si="1"/>
        <v>0</v>
      </c>
      <c r="E17" s="29"/>
    </row>
    <row r="18" spans="1:5" ht="20.25" customHeight="1">
      <c r="A18" s="31">
        <v>2</v>
      </c>
      <c r="B18" s="25" t="s">
        <v>79</v>
      </c>
      <c r="C18" s="28">
        <v>0</v>
      </c>
      <c r="D18" s="28">
        <v>0</v>
      </c>
      <c r="E18" s="30">
        <v>0</v>
      </c>
    </row>
    <row r="19" spans="1:5" s="72" customFormat="1" ht="21" customHeight="1">
      <c r="A19" s="73">
        <v>3</v>
      </c>
      <c r="B19" s="74" t="s">
        <v>80</v>
      </c>
      <c r="C19" s="28">
        <v>1268420</v>
      </c>
      <c r="D19" s="28">
        <f>C19</f>
        <v>1268420</v>
      </c>
      <c r="E19" s="28">
        <f>D19</f>
        <v>1268420</v>
      </c>
    </row>
    <row r="20" spans="1:5" s="72" customFormat="1" ht="21" customHeight="1">
      <c r="A20" s="75" t="s">
        <v>6</v>
      </c>
      <c r="B20" s="76" t="s">
        <v>19</v>
      </c>
      <c r="C20" s="28">
        <f t="shared" si="0"/>
        <v>0</v>
      </c>
      <c r="D20" s="28">
        <f t="shared" si="1"/>
        <v>0</v>
      </c>
      <c r="E20" s="26"/>
    </row>
    <row r="21" spans="1:5" s="77" customFormat="1" ht="21" customHeight="1">
      <c r="A21" s="73">
        <v>1</v>
      </c>
      <c r="B21" s="74" t="s">
        <v>74</v>
      </c>
      <c r="C21" s="28">
        <f t="shared" si="0"/>
        <v>4271858000</v>
      </c>
      <c r="D21" s="28">
        <f t="shared" si="1"/>
        <v>4271858000</v>
      </c>
      <c r="E21" s="28">
        <f>E22</f>
        <v>4271858000</v>
      </c>
    </row>
    <row r="22" spans="1:5" s="72" customFormat="1" ht="21" customHeight="1">
      <c r="A22" s="70" t="s">
        <v>75</v>
      </c>
      <c r="B22" s="71" t="s">
        <v>32</v>
      </c>
      <c r="C22" s="29">
        <v>4271858000</v>
      </c>
      <c r="D22" s="29">
        <f>C22</f>
        <v>4271858000</v>
      </c>
      <c r="E22" s="29">
        <f>D22</f>
        <v>4271858000</v>
      </c>
    </row>
    <row r="23" spans="1:5" s="72" customFormat="1" ht="21" customHeight="1">
      <c r="A23" s="70" t="s">
        <v>76</v>
      </c>
      <c r="B23" s="71" t="s">
        <v>47</v>
      </c>
      <c r="C23" s="28">
        <f t="shared" si="0"/>
        <v>0</v>
      </c>
      <c r="D23" s="28">
        <f t="shared" si="1"/>
        <v>0</v>
      </c>
      <c r="E23" s="29"/>
    </row>
    <row r="24" spans="1:5" s="72" customFormat="1" ht="21" customHeight="1">
      <c r="A24" s="70" t="s">
        <v>77</v>
      </c>
      <c r="B24" s="71" t="s">
        <v>78</v>
      </c>
      <c r="C24" s="28">
        <f t="shared" si="0"/>
        <v>0</v>
      </c>
      <c r="D24" s="28">
        <f t="shared" si="1"/>
        <v>0</v>
      </c>
      <c r="E24" s="29"/>
    </row>
    <row r="25" spans="1:5" s="72" customFormat="1" ht="21" customHeight="1">
      <c r="A25" s="73">
        <v>2</v>
      </c>
      <c r="B25" s="74" t="s">
        <v>85</v>
      </c>
      <c r="C25" s="28">
        <v>248200000</v>
      </c>
      <c r="D25" s="28">
        <f>C25</f>
        <v>248200000</v>
      </c>
      <c r="E25" s="28">
        <f>D25</f>
        <v>248200000</v>
      </c>
    </row>
    <row r="26" spans="1:5" s="77" customFormat="1" ht="21" customHeight="1">
      <c r="A26" s="73">
        <v>3</v>
      </c>
      <c r="B26" s="74" t="s">
        <v>80</v>
      </c>
      <c r="C26" s="28">
        <v>1043800000</v>
      </c>
      <c r="D26" s="28">
        <f>C26</f>
        <v>1043800000</v>
      </c>
      <c r="E26" s="28">
        <f>D26</f>
        <v>1043800000</v>
      </c>
    </row>
    <row r="27" spans="1:5" ht="22.5" customHeight="1">
      <c r="A27" s="37" t="s">
        <v>7</v>
      </c>
      <c r="B27" s="24" t="s">
        <v>86</v>
      </c>
      <c r="C27" s="28">
        <f t="shared" si="0"/>
        <v>0</v>
      </c>
      <c r="D27" s="28">
        <f t="shared" si="1"/>
        <v>0</v>
      </c>
      <c r="E27" s="26"/>
    </row>
    <row r="28" spans="1:5" s="32" customFormat="1" ht="22.5" customHeight="1">
      <c r="A28" s="31">
        <v>1</v>
      </c>
      <c r="B28" s="25" t="s">
        <v>74</v>
      </c>
      <c r="C28" s="28">
        <f t="shared" si="0"/>
        <v>4271858000</v>
      </c>
      <c r="D28" s="28">
        <f t="shared" si="1"/>
        <v>4271858000</v>
      </c>
      <c r="E28" s="28">
        <f>E29</f>
        <v>4271858000</v>
      </c>
    </row>
    <row r="29" spans="1:5" ht="22.5" customHeight="1">
      <c r="A29" s="3" t="s">
        <v>75</v>
      </c>
      <c r="B29" s="27" t="s">
        <v>87</v>
      </c>
      <c r="C29" s="29">
        <f>C22</f>
        <v>4271858000</v>
      </c>
      <c r="D29" s="29">
        <f>C29</f>
        <v>4271858000</v>
      </c>
      <c r="E29" s="29">
        <f>D29</f>
        <v>4271858000</v>
      </c>
    </row>
    <row r="30" spans="1:5" ht="18.75" customHeight="1">
      <c r="A30" s="3" t="s">
        <v>76</v>
      </c>
      <c r="B30" s="27" t="s">
        <v>88</v>
      </c>
      <c r="C30" s="28">
        <f t="shared" si="0"/>
        <v>0</v>
      </c>
      <c r="D30" s="28">
        <f t="shared" si="1"/>
        <v>0</v>
      </c>
      <c r="E30" s="29"/>
    </row>
    <row r="31" spans="1:5" ht="18" customHeight="1">
      <c r="A31" s="3" t="s">
        <v>77</v>
      </c>
      <c r="B31" s="27" t="s">
        <v>89</v>
      </c>
      <c r="C31" s="28">
        <f t="shared" si="0"/>
        <v>0</v>
      </c>
      <c r="D31" s="28">
        <f t="shared" si="1"/>
        <v>0</v>
      </c>
      <c r="E31" s="29"/>
    </row>
    <row r="32" spans="1:5" ht="22.5" customHeight="1">
      <c r="A32" s="31">
        <v>2</v>
      </c>
      <c r="B32" s="25" t="s">
        <v>90</v>
      </c>
      <c r="C32" s="28">
        <f>C25</f>
        <v>248200000</v>
      </c>
      <c r="D32" s="28">
        <f>C32</f>
        <v>248200000</v>
      </c>
      <c r="E32" s="29">
        <f>D32</f>
        <v>248200000</v>
      </c>
    </row>
    <row r="33" spans="1:5" s="33" customFormat="1" ht="20.25" customHeight="1">
      <c r="A33" s="31">
        <v>3</v>
      </c>
      <c r="B33" s="25" t="s">
        <v>91</v>
      </c>
      <c r="C33" s="28">
        <v>1045068420</v>
      </c>
      <c r="D33" s="28">
        <f>C33</f>
        <v>1045068420</v>
      </c>
      <c r="E33" s="28">
        <f>D33</f>
        <v>1045068420</v>
      </c>
    </row>
    <row r="34" spans="1:5" ht="22.5" customHeight="1">
      <c r="A34" s="37" t="s">
        <v>8</v>
      </c>
      <c r="B34" s="24" t="s">
        <v>92</v>
      </c>
      <c r="C34" s="28">
        <f t="shared" si="0"/>
        <v>4271858000</v>
      </c>
      <c r="D34" s="28">
        <f t="shared" si="1"/>
        <v>4271858000</v>
      </c>
      <c r="E34" s="26">
        <f>E35</f>
        <v>4271858000</v>
      </c>
    </row>
    <row r="35" spans="1:5" s="32" customFormat="1" ht="17.25" customHeight="1">
      <c r="A35" s="31">
        <v>1</v>
      </c>
      <c r="B35" s="25" t="s">
        <v>74</v>
      </c>
      <c r="C35" s="28">
        <f t="shared" si="0"/>
        <v>4271858000</v>
      </c>
      <c r="D35" s="28">
        <f t="shared" si="1"/>
        <v>4271858000</v>
      </c>
      <c r="E35" s="28">
        <f>E36</f>
        <v>4271858000</v>
      </c>
    </row>
    <row r="36" spans="1:5" s="72" customFormat="1" ht="14.25" customHeight="1">
      <c r="A36" s="70" t="s">
        <v>75</v>
      </c>
      <c r="B36" s="71" t="s">
        <v>93</v>
      </c>
      <c r="C36" s="29">
        <v>4271858000</v>
      </c>
      <c r="D36" s="29">
        <f>C36</f>
        <v>4271858000</v>
      </c>
      <c r="E36" s="29">
        <f>D36</f>
        <v>4271858000</v>
      </c>
    </row>
    <row r="37" spans="1:5" ht="18.75" customHeight="1">
      <c r="A37" s="3" t="s">
        <v>76</v>
      </c>
      <c r="B37" s="27" t="s">
        <v>47</v>
      </c>
      <c r="C37" s="28">
        <f t="shared" si="0"/>
        <v>0</v>
      </c>
      <c r="D37" s="28">
        <f t="shared" si="1"/>
        <v>0</v>
      </c>
      <c r="E37" s="29"/>
    </row>
    <row r="38" spans="1:5" ht="18.75" customHeight="1">
      <c r="A38" s="3" t="s">
        <v>77</v>
      </c>
      <c r="B38" s="27" t="s">
        <v>78</v>
      </c>
      <c r="C38" s="28">
        <f t="shared" si="0"/>
        <v>0</v>
      </c>
      <c r="D38" s="28">
        <f t="shared" si="1"/>
        <v>0</v>
      </c>
      <c r="E38" s="29"/>
    </row>
    <row r="39" spans="1:5" ht="22.5" customHeight="1">
      <c r="A39" s="31">
        <v>2</v>
      </c>
      <c r="B39" s="25" t="s">
        <v>79</v>
      </c>
      <c r="C39" s="28">
        <f>C32</f>
        <v>248200000</v>
      </c>
      <c r="D39" s="28">
        <f>C39</f>
        <v>248200000</v>
      </c>
      <c r="E39" s="29">
        <f>D39</f>
        <v>248200000</v>
      </c>
    </row>
    <row r="40" spans="1:5" s="32" customFormat="1" ht="19.5" customHeight="1">
      <c r="A40" s="31">
        <v>3</v>
      </c>
      <c r="B40" s="25" t="s">
        <v>80</v>
      </c>
      <c r="C40" s="28">
        <f>C33</f>
        <v>1045068420</v>
      </c>
      <c r="D40" s="28">
        <f>C40</f>
        <v>1045068420</v>
      </c>
      <c r="E40" s="28">
        <f>D40</f>
        <v>1045068420</v>
      </c>
    </row>
    <row r="41" spans="1:5" ht="18" customHeight="1">
      <c r="A41" s="37" t="s">
        <v>81</v>
      </c>
      <c r="B41" s="24" t="s">
        <v>94</v>
      </c>
      <c r="C41" s="28">
        <f t="shared" si="0"/>
        <v>0</v>
      </c>
      <c r="D41" s="28">
        <f t="shared" si="1"/>
        <v>0</v>
      </c>
      <c r="E41" s="26"/>
    </row>
    <row r="42" spans="1:5" s="32" customFormat="1" ht="18" customHeight="1">
      <c r="A42" s="31">
        <v>1</v>
      </c>
      <c r="B42" s="25" t="s">
        <v>74</v>
      </c>
      <c r="C42" s="28">
        <f t="shared" si="0"/>
        <v>4239124375</v>
      </c>
      <c r="D42" s="28">
        <f t="shared" si="1"/>
        <v>4239124375</v>
      </c>
      <c r="E42" s="28">
        <f>E43</f>
        <v>4239124375</v>
      </c>
    </row>
    <row r="43" spans="1:5" ht="16.5" customHeight="1">
      <c r="A43" s="3" t="s">
        <v>75</v>
      </c>
      <c r="B43" s="27" t="s">
        <v>32</v>
      </c>
      <c r="C43" s="29">
        <v>4239124375</v>
      </c>
      <c r="D43" s="29">
        <f>C43</f>
        <v>4239124375</v>
      </c>
      <c r="E43" s="29">
        <f>D43</f>
        <v>4239124375</v>
      </c>
    </row>
    <row r="44" spans="1:5" ht="19.5" customHeight="1">
      <c r="A44" s="3" t="s">
        <v>76</v>
      </c>
      <c r="B44" s="27" t="s">
        <v>47</v>
      </c>
      <c r="C44" s="28">
        <f t="shared" si="0"/>
        <v>0</v>
      </c>
      <c r="D44" s="28">
        <f t="shared" si="1"/>
        <v>0</v>
      </c>
      <c r="E44" s="29"/>
    </row>
    <row r="45" spans="1:5" ht="16.5" customHeight="1">
      <c r="A45" s="3" t="s">
        <v>77</v>
      </c>
      <c r="B45" s="27" t="s">
        <v>78</v>
      </c>
      <c r="C45" s="28">
        <f t="shared" si="0"/>
        <v>0</v>
      </c>
      <c r="D45" s="28">
        <f t="shared" si="1"/>
        <v>0</v>
      </c>
      <c r="E45" s="29"/>
    </row>
    <row r="46" spans="1:5" ht="18" customHeight="1">
      <c r="A46" s="31">
        <v>2</v>
      </c>
      <c r="B46" s="25" t="s">
        <v>79</v>
      </c>
      <c r="C46" s="28">
        <f>C32</f>
        <v>248200000</v>
      </c>
      <c r="D46" s="28">
        <f>C46</f>
        <v>248200000</v>
      </c>
      <c r="E46" s="29">
        <f>D46</f>
        <v>248200000</v>
      </c>
    </row>
    <row r="47" spans="1:5" s="32" customFormat="1" ht="17.25" customHeight="1">
      <c r="A47" s="31">
        <v>3</v>
      </c>
      <c r="B47" s="25" t="s">
        <v>80</v>
      </c>
      <c r="C47" s="28">
        <v>1043160493</v>
      </c>
      <c r="D47" s="28">
        <f>C47</f>
        <v>1043160493</v>
      </c>
      <c r="E47" s="28">
        <f>D47</f>
        <v>1043160493</v>
      </c>
    </row>
    <row r="48" spans="1:5" ht="22.5" customHeight="1">
      <c r="A48" s="37" t="s">
        <v>82</v>
      </c>
      <c r="B48" s="24" t="s">
        <v>95</v>
      </c>
      <c r="C48" s="28">
        <f t="shared" si="0"/>
        <v>0</v>
      </c>
      <c r="D48" s="28">
        <f t="shared" si="1"/>
        <v>0</v>
      </c>
      <c r="E48" s="29">
        <f>E50</f>
        <v>0</v>
      </c>
    </row>
    <row r="49" spans="1:5" ht="18.75" customHeight="1">
      <c r="A49" s="31">
        <v>1</v>
      </c>
      <c r="B49" s="25" t="s">
        <v>96</v>
      </c>
      <c r="C49" s="28">
        <f t="shared" si="0"/>
        <v>0</v>
      </c>
      <c r="D49" s="28">
        <f t="shared" si="1"/>
        <v>0</v>
      </c>
      <c r="E49" s="29"/>
    </row>
    <row r="50" spans="1:5" ht="18.75" customHeight="1">
      <c r="A50" s="3" t="s">
        <v>75</v>
      </c>
      <c r="B50" s="27" t="s">
        <v>74</v>
      </c>
      <c r="C50" s="28">
        <f t="shared" si="0"/>
        <v>0</v>
      </c>
      <c r="D50" s="28">
        <f t="shared" si="1"/>
        <v>0</v>
      </c>
      <c r="E50" s="29">
        <f>E51</f>
        <v>0</v>
      </c>
    </row>
    <row r="51" spans="1:5" ht="18.75" customHeight="1">
      <c r="A51" s="3"/>
      <c r="B51" s="27" t="s">
        <v>20</v>
      </c>
      <c r="C51" s="28"/>
      <c r="D51" s="28"/>
      <c r="E51" s="29"/>
    </row>
    <row r="52" spans="1:5" ht="15" customHeight="1">
      <c r="A52" s="3"/>
      <c r="B52" s="27" t="s">
        <v>21</v>
      </c>
      <c r="C52" s="28">
        <f t="shared" si="0"/>
        <v>0</v>
      </c>
      <c r="D52" s="28">
        <f t="shared" si="1"/>
        <v>0</v>
      </c>
      <c r="E52" s="29"/>
    </row>
    <row r="53" spans="1:5" ht="18.75" customHeight="1">
      <c r="A53" s="3"/>
      <c r="B53" s="27" t="s">
        <v>22</v>
      </c>
      <c r="C53" s="28">
        <f t="shared" si="0"/>
        <v>0</v>
      </c>
      <c r="D53" s="28">
        <f t="shared" si="1"/>
        <v>0</v>
      </c>
      <c r="E53" s="29"/>
    </row>
    <row r="54" spans="1:5" ht="16.5" customHeight="1">
      <c r="A54" s="3" t="s">
        <v>76</v>
      </c>
      <c r="B54" s="27" t="s">
        <v>79</v>
      </c>
      <c r="C54" s="28">
        <f t="shared" si="0"/>
        <v>0</v>
      </c>
      <c r="D54" s="28">
        <f t="shared" si="1"/>
        <v>0</v>
      </c>
      <c r="E54" s="29"/>
    </row>
    <row r="55" spans="1:5" ht="18.75" customHeight="1">
      <c r="A55" s="3" t="s">
        <v>77</v>
      </c>
      <c r="B55" s="27" t="s">
        <v>80</v>
      </c>
      <c r="C55" s="28">
        <f t="shared" si="0"/>
        <v>0</v>
      </c>
      <c r="D55" s="28">
        <f t="shared" si="1"/>
        <v>0</v>
      </c>
      <c r="E55" s="29"/>
    </row>
    <row r="56" spans="1:5" ht="18.75" customHeight="1">
      <c r="A56" s="31">
        <v>2</v>
      </c>
      <c r="B56" s="25" t="s">
        <v>97</v>
      </c>
      <c r="C56" s="28">
        <f t="shared" si="0"/>
        <v>0</v>
      </c>
      <c r="D56" s="28">
        <f t="shared" si="1"/>
        <v>0</v>
      </c>
      <c r="E56" s="29"/>
    </row>
    <row r="57" spans="1:5" ht="18" customHeight="1">
      <c r="A57" s="3" t="s">
        <v>75</v>
      </c>
      <c r="B57" s="27" t="s">
        <v>74</v>
      </c>
      <c r="C57" s="28">
        <f t="shared" si="0"/>
        <v>0</v>
      </c>
      <c r="D57" s="28">
        <f t="shared" si="1"/>
        <v>0</v>
      </c>
      <c r="E57" s="29"/>
    </row>
    <row r="58" spans="1:5" ht="18.75" customHeight="1">
      <c r="A58" s="3"/>
      <c r="B58" s="27" t="s">
        <v>72</v>
      </c>
      <c r="C58" s="28">
        <f t="shared" si="0"/>
        <v>0</v>
      </c>
      <c r="D58" s="28">
        <f t="shared" si="1"/>
        <v>0</v>
      </c>
      <c r="E58" s="29"/>
    </row>
    <row r="59" spans="1:5" ht="17.25" customHeight="1">
      <c r="A59" s="3"/>
      <c r="B59" s="27" t="s">
        <v>23</v>
      </c>
      <c r="C59" s="28">
        <f t="shared" si="0"/>
        <v>0</v>
      </c>
      <c r="D59" s="28">
        <f t="shared" si="1"/>
        <v>0</v>
      </c>
      <c r="E59" s="29"/>
    </row>
    <row r="60" spans="1:5" ht="20.25" customHeight="1">
      <c r="A60" s="3"/>
      <c r="B60" s="27" t="s">
        <v>24</v>
      </c>
      <c r="C60" s="28">
        <f t="shared" si="0"/>
        <v>0</v>
      </c>
      <c r="D60" s="28">
        <f t="shared" si="1"/>
        <v>0</v>
      </c>
      <c r="E60" s="34"/>
    </row>
    <row r="61" spans="1:5" ht="18" customHeight="1">
      <c r="A61" s="3" t="s">
        <v>76</v>
      </c>
      <c r="B61" s="27" t="s">
        <v>98</v>
      </c>
      <c r="C61" s="28">
        <f t="shared" si="0"/>
        <v>0</v>
      </c>
      <c r="D61" s="28">
        <f t="shared" si="1"/>
        <v>0</v>
      </c>
      <c r="E61" s="34"/>
    </row>
    <row r="62" spans="1:5" ht="21.75" customHeight="1">
      <c r="A62" s="3" t="s">
        <v>77</v>
      </c>
      <c r="B62" s="27" t="s">
        <v>99</v>
      </c>
      <c r="C62" s="28">
        <f t="shared" si="0"/>
        <v>0</v>
      </c>
      <c r="D62" s="28">
        <f t="shared" si="1"/>
        <v>0</v>
      </c>
      <c r="E62" s="34"/>
    </row>
    <row r="63" spans="1:5" ht="17.25" customHeight="1">
      <c r="A63" s="31">
        <v>3</v>
      </c>
      <c r="B63" s="25" t="s">
        <v>100</v>
      </c>
      <c r="C63" s="28">
        <f>C64</f>
        <v>32733625</v>
      </c>
      <c r="D63" s="28">
        <f>D64</f>
        <v>32733625</v>
      </c>
      <c r="E63" s="29">
        <f>E64</f>
        <v>32733625</v>
      </c>
    </row>
    <row r="64" spans="1:5" ht="16.5" customHeight="1">
      <c r="A64" s="3" t="s">
        <v>75</v>
      </c>
      <c r="B64" s="27" t="s">
        <v>74</v>
      </c>
      <c r="C64" s="78">
        <v>32733625</v>
      </c>
      <c r="D64" s="78">
        <f>C64</f>
        <v>32733625</v>
      </c>
      <c r="E64" s="78">
        <f>D64</f>
        <v>32733625</v>
      </c>
    </row>
    <row r="65" spans="1:5" s="35" customFormat="1" ht="17.25" customHeight="1">
      <c r="A65" s="3"/>
      <c r="B65" s="27" t="s">
        <v>103</v>
      </c>
      <c r="C65" s="28">
        <f t="shared" si="0"/>
        <v>0</v>
      </c>
      <c r="D65" s="28">
        <f t="shared" si="1"/>
        <v>0</v>
      </c>
      <c r="E65" s="29"/>
    </row>
    <row r="66" spans="1:5" ht="27.75" customHeight="1">
      <c r="A66" s="37" t="s">
        <v>83</v>
      </c>
      <c r="B66" s="24" t="s">
        <v>101</v>
      </c>
      <c r="C66" s="28">
        <f>C74</f>
        <v>1907927</v>
      </c>
      <c r="D66" s="28">
        <f>C66</f>
        <v>1907927</v>
      </c>
      <c r="E66" s="26">
        <f>D66</f>
        <v>1907927</v>
      </c>
    </row>
    <row r="67" spans="1:5" ht="18.75" customHeight="1">
      <c r="A67" s="31">
        <v>1</v>
      </c>
      <c r="B67" s="25" t="s">
        <v>74</v>
      </c>
      <c r="C67" s="28">
        <f t="shared" si="0"/>
        <v>0</v>
      </c>
      <c r="D67" s="28">
        <f t="shared" si="1"/>
        <v>0</v>
      </c>
      <c r="E67" s="28">
        <f>E68</f>
        <v>0</v>
      </c>
    </row>
    <row r="68" spans="1:5" ht="15.75" customHeight="1">
      <c r="A68" s="3" t="s">
        <v>75</v>
      </c>
      <c r="B68" s="27" t="s">
        <v>32</v>
      </c>
      <c r="C68" s="28">
        <f t="shared" si="0"/>
        <v>0</v>
      </c>
      <c r="D68" s="28">
        <f t="shared" si="1"/>
        <v>0</v>
      </c>
      <c r="E68" s="29">
        <f>E70</f>
        <v>0</v>
      </c>
    </row>
    <row r="69" spans="1:5" ht="15" customHeight="1">
      <c r="A69" s="3"/>
      <c r="B69" s="27" t="s">
        <v>17</v>
      </c>
      <c r="C69" s="28">
        <f t="shared" si="0"/>
        <v>0</v>
      </c>
      <c r="D69" s="28">
        <f t="shared" si="1"/>
        <v>0</v>
      </c>
      <c r="E69" s="29"/>
    </row>
    <row r="70" spans="1:5" ht="13.5" customHeight="1">
      <c r="A70" s="3"/>
      <c r="B70" s="27" t="s">
        <v>18</v>
      </c>
      <c r="C70" s="28">
        <v>0</v>
      </c>
      <c r="D70" s="28">
        <v>0</v>
      </c>
      <c r="E70" s="29">
        <v>0</v>
      </c>
    </row>
    <row r="71" spans="1:5" ht="21" customHeight="1">
      <c r="A71" s="3" t="s">
        <v>76</v>
      </c>
      <c r="B71" s="27" t="s">
        <v>102</v>
      </c>
      <c r="C71" s="28">
        <f t="shared" si="0"/>
        <v>0</v>
      </c>
      <c r="D71" s="28">
        <f t="shared" si="1"/>
        <v>0</v>
      </c>
      <c r="E71" s="29"/>
    </row>
    <row r="72" spans="1:5" ht="21" customHeight="1">
      <c r="A72" s="3" t="s">
        <v>77</v>
      </c>
      <c r="B72" s="27" t="s">
        <v>78</v>
      </c>
      <c r="C72" s="28">
        <f t="shared" si="0"/>
        <v>0</v>
      </c>
      <c r="D72" s="28">
        <f t="shared" si="1"/>
        <v>0</v>
      </c>
      <c r="E72" s="29"/>
    </row>
    <row r="73" spans="1:5" ht="21" customHeight="1">
      <c r="A73" s="31">
        <v>2</v>
      </c>
      <c r="B73" s="25" t="s">
        <v>85</v>
      </c>
      <c r="C73" s="28">
        <f t="shared" si="0"/>
        <v>0</v>
      </c>
      <c r="D73" s="28">
        <f t="shared" si="1"/>
        <v>0</v>
      </c>
      <c r="E73" s="34"/>
    </row>
    <row r="74" spans="1:5" ht="26.25" customHeight="1">
      <c r="A74" s="31">
        <v>3</v>
      </c>
      <c r="B74" s="25" t="s">
        <v>80</v>
      </c>
      <c r="C74" s="28">
        <v>1907927</v>
      </c>
      <c r="D74" s="28">
        <v>1907927</v>
      </c>
      <c r="E74" s="28">
        <v>1907927</v>
      </c>
    </row>
    <row r="75" ht="15.75">
      <c r="C75" s="7"/>
    </row>
  </sheetData>
  <sheetProtection/>
  <mergeCells count="6">
    <mergeCell ref="D8:E8"/>
    <mergeCell ref="A8:A9"/>
    <mergeCell ref="B8:B9"/>
    <mergeCell ref="A3:E3"/>
    <mergeCell ref="A4:E4"/>
    <mergeCell ref="A6:E6"/>
  </mergeCells>
  <printOptions horizontalCentered="1"/>
  <pageMargins left="0.5" right="0.3" top="0.5" bottom="0.5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1">
      <selection activeCell="J52" sqref="J52"/>
    </sheetView>
  </sheetViews>
  <sheetFormatPr defaultColWidth="9.00390625" defaultRowHeight="15.75"/>
  <cols>
    <col min="1" max="1" width="4.25390625" style="51" customWidth="1"/>
    <col min="2" max="2" width="5.75390625" style="51" customWidth="1"/>
    <col min="3" max="4" width="4.25390625" style="51" customWidth="1"/>
    <col min="5" max="5" width="19.75390625" style="51" customWidth="1"/>
    <col min="6" max="6" width="10.50390625" style="51" customWidth="1"/>
    <col min="7" max="7" width="10.25390625" style="51" customWidth="1"/>
    <col min="8" max="8" width="4.125" style="51" customWidth="1"/>
    <col min="9" max="9" width="6.375" style="51" bestFit="1" customWidth="1"/>
    <col min="10" max="11" width="9.75390625" style="51" customWidth="1"/>
    <col min="12" max="12" width="18.75390625" style="51" customWidth="1"/>
    <col min="13" max="16384" width="9.00390625" style="51" customWidth="1"/>
  </cols>
  <sheetData>
    <row r="1" spans="1:11" ht="20.25" customHeight="1">
      <c r="A1" s="99" t="s">
        <v>25</v>
      </c>
      <c r="B1" s="99"/>
      <c r="C1" s="99"/>
      <c r="D1" s="99"/>
      <c r="E1" s="99"/>
      <c r="F1" s="99"/>
      <c r="G1" s="49"/>
      <c r="H1" s="50"/>
      <c r="I1" s="50"/>
      <c r="J1" s="50"/>
      <c r="K1" s="50"/>
    </row>
    <row r="2" spans="1:11" s="52" customFormat="1" ht="25.5" customHeight="1">
      <c r="A2" s="95" t="s">
        <v>26</v>
      </c>
      <c r="B2" s="95" t="s">
        <v>27</v>
      </c>
      <c r="C2" s="95" t="s">
        <v>28</v>
      </c>
      <c r="D2" s="95" t="s">
        <v>29</v>
      </c>
      <c r="E2" s="95" t="s">
        <v>30</v>
      </c>
      <c r="F2" s="100" t="s">
        <v>3</v>
      </c>
      <c r="G2" s="92" t="s">
        <v>44</v>
      </c>
      <c r="H2" s="92"/>
      <c r="I2" s="92"/>
      <c r="J2" s="93" t="s">
        <v>46</v>
      </c>
      <c r="K2" s="95" t="s">
        <v>31</v>
      </c>
    </row>
    <row r="3" spans="1:11" s="52" customFormat="1" ht="46.5" customHeight="1">
      <c r="A3" s="96"/>
      <c r="B3" s="96"/>
      <c r="C3" s="96"/>
      <c r="D3" s="96"/>
      <c r="E3" s="96"/>
      <c r="F3" s="101"/>
      <c r="G3" s="53" t="s">
        <v>32</v>
      </c>
      <c r="H3" s="53" t="s">
        <v>47</v>
      </c>
      <c r="I3" s="53" t="s">
        <v>45</v>
      </c>
      <c r="J3" s="94"/>
      <c r="K3" s="96"/>
    </row>
    <row r="4" spans="1:12" s="55" customFormat="1" ht="20.25" customHeight="1">
      <c r="A4" s="97" t="s">
        <v>3</v>
      </c>
      <c r="B4" s="97"/>
      <c r="C4" s="97"/>
      <c r="D4" s="97"/>
      <c r="E4" s="97"/>
      <c r="F4" s="54">
        <f>G4+H4+I4+J4+K4</f>
        <v>5530484868</v>
      </c>
      <c r="G4" s="54">
        <f>G5+G50</f>
        <v>4239124375</v>
      </c>
      <c r="H4" s="54">
        <f>H5+H50</f>
        <v>0</v>
      </c>
      <c r="I4" s="54">
        <f>I5+I50</f>
        <v>0</v>
      </c>
      <c r="J4" s="54">
        <f>J5+J50</f>
        <v>248200000</v>
      </c>
      <c r="K4" s="54">
        <f>K5+K50</f>
        <v>1043160493</v>
      </c>
      <c r="L4" s="66"/>
    </row>
    <row r="5" spans="1:11" s="52" customFormat="1" ht="24" customHeight="1">
      <c r="A5" s="98" t="s">
        <v>33</v>
      </c>
      <c r="B5" s="98"/>
      <c r="C5" s="98"/>
      <c r="D5" s="98"/>
      <c r="E5" s="98"/>
      <c r="F5" s="54">
        <f aca="true" t="shared" si="0" ref="F5:F51">G5+H5+I5+J5+K5</f>
        <v>4597360493</v>
      </c>
      <c r="G5" s="54">
        <f>G6+G7+G8+G9+G10+G11+G12+G13+G14+G15+G16+G17+G18+G19+G20+G21+G22+G23+G24+G25+G26+G27+G28+G29+G30+G31+G32+G33+G34+G35+G36+G37+G38+G39+G40+G41+G42+G43+G44+G45+G46+G47+G48+G49</f>
        <v>3306000000</v>
      </c>
      <c r="H5" s="54">
        <f>H6+H7+H8+H9+H10+H11+H12+H13+H14+H15+H16+H17+H18+H19+H20+H21+H22+H23+H24+H25+H26+H27+H28+H29+H30+H31+H32+H33+H34+H35+H36+H37+H38+H39+H40+H41+H42+H43+H44+H45+H46+H47+H48+H49</f>
        <v>0</v>
      </c>
      <c r="I5" s="54">
        <f>I6+I7+I8+I9+I10+I11+I12+I13+I14+I15+I16+I17+I18+I19+I20+I21+I22+I23+I24+I25+I26+I27+I28+I29+I30+I31+I32+I33+I34+I35+I36+I37+I38+I39+I40+I41+I42+I43+I44+I45+I46+I47+I48+I49</f>
        <v>0</v>
      </c>
      <c r="J5" s="54">
        <f>J6+J7+J8+J9+J10+J11+J12+J13+J14+J15+J16+J17+J18+J19+J20+J21+J22+J23+J24+J25+J26+J27+J28+J29+J30+J31+J32+J33+J34+J35+J36+J37+J38+J39+J40+J41+J42+J43+J44+J45+J46+J47+J48+J49</f>
        <v>248200000</v>
      </c>
      <c r="K5" s="54">
        <f>K6+K7+K8+K9+K10+K11+K12+K13+K14+K15+K16+K17+K18+K19+K20+K21+K22+K23+K24+K25+K26+K27+K28+K29+K30+K31+K32+K33+K34+K35+K36+K37+K38+K39+K40+K41+K42+K43+K44+K45+K46+K47+K48+K49</f>
        <v>1043160493</v>
      </c>
    </row>
    <row r="6" spans="1:11" ht="22.5" customHeight="1">
      <c r="A6" s="9" t="s">
        <v>50</v>
      </c>
      <c r="B6" s="10" t="s">
        <v>115</v>
      </c>
      <c r="C6" s="56">
        <v>6000</v>
      </c>
      <c r="D6" s="56">
        <v>6001</v>
      </c>
      <c r="E6" s="57" t="s">
        <v>51</v>
      </c>
      <c r="F6" s="58">
        <f t="shared" si="0"/>
        <v>992399311</v>
      </c>
      <c r="G6" s="58">
        <v>895875890</v>
      </c>
      <c r="H6" s="59"/>
      <c r="I6" s="59"/>
      <c r="J6" s="58">
        <v>96523421</v>
      </c>
      <c r="K6" s="58"/>
    </row>
    <row r="7" spans="1:11" ht="23.25" customHeight="1">
      <c r="A7" s="10" t="s">
        <v>50</v>
      </c>
      <c r="B7" s="10" t="s">
        <v>115</v>
      </c>
      <c r="C7" s="56"/>
      <c r="D7" s="56">
        <v>6003</v>
      </c>
      <c r="E7" s="57" t="s">
        <v>120</v>
      </c>
      <c r="F7" s="58"/>
      <c r="G7" s="58">
        <v>0</v>
      </c>
      <c r="H7" s="59"/>
      <c r="I7" s="59"/>
      <c r="J7" s="58"/>
      <c r="K7" s="58"/>
    </row>
    <row r="8" spans="1:11" ht="20.25" customHeight="1">
      <c r="A8" s="9" t="s">
        <v>50</v>
      </c>
      <c r="B8" s="10" t="s">
        <v>115</v>
      </c>
      <c r="C8" s="56">
        <v>6050</v>
      </c>
      <c r="D8" s="56">
        <v>6051</v>
      </c>
      <c r="E8" s="57" t="s">
        <v>65</v>
      </c>
      <c r="F8" s="58">
        <f t="shared" si="0"/>
        <v>322826834</v>
      </c>
      <c r="G8" s="58">
        <v>322826834</v>
      </c>
      <c r="H8" s="59"/>
      <c r="I8" s="59"/>
      <c r="J8" s="58"/>
      <c r="K8" s="58"/>
    </row>
    <row r="9" spans="1:11" ht="20.25" customHeight="1">
      <c r="A9" s="9" t="s">
        <v>50</v>
      </c>
      <c r="B9" s="10" t="s">
        <v>115</v>
      </c>
      <c r="C9" s="56">
        <v>6100</v>
      </c>
      <c r="D9" s="56">
        <v>6101</v>
      </c>
      <c r="E9" s="57" t="s">
        <v>34</v>
      </c>
      <c r="F9" s="58">
        <f>G9+H9+I9+J9+K9</f>
        <v>28161000</v>
      </c>
      <c r="G9" s="58">
        <v>28161000</v>
      </c>
      <c r="H9" s="59"/>
      <c r="I9" s="59"/>
      <c r="J9" s="58">
        <v>0</v>
      </c>
      <c r="K9" s="58"/>
    </row>
    <row r="10" spans="1:11" ht="22.5" customHeight="1">
      <c r="A10" s="9" t="s">
        <v>50</v>
      </c>
      <c r="B10" s="10" t="s">
        <v>115</v>
      </c>
      <c r="C10" s="56"/>
      <c r="D10" s="56">
        <v>6105</v>
      </c>
      <c r="E10" s="57" t="s">
        <v>52</v>
      </c>
      <c r="F10" s="58">
        <f t="shared" si="0"/>
        <v>5535214</v>
      </c>
      <c r="G10" s="58">
        <v>5535214</v>
      </c>
      <c r="H10" s="59"/>
      <c r="I10" s="59"/>
      <c r="J10" s="58"/>
      <c r="K10" s="58"/>
    </row>
    <row r="11" spans="1:11" ht="25.5" customHeight="1">
      <c r="A11" s="9" t="s">
        <v>50</v>
      </c>
      <c r="B11" s="10" t="s">
        <v>115</v>
      </c>
      <c r="C11" s="56"/>
      <c r="D11" s="56">
        <v>6112</v>
      </c>
      <c r="E11" s="57" t="s">
        <v>53</v>
      </c>
      <c r="F11" s="58">
        <f t="shared" si="0"/>
        <v>397053012</v>
      </c>
      <c r="G11" s="58">
        <v>397053012</v>
      </c>
      <c r="H11" s="59"/>
      <c r="I11" s="59"/>
      <c r="J11" s="58">
        <v>0</v>
      </c>
      <c r="K11" s="58"/>
    </row>
    <row r="12" spans="1:11" ht="25.5" customHeight="1">
      <c r="A12" s="9"/>
      <c r="B12" s="10"/>
      <c r="C12" s="56"/>
      <c r="D12" s="56">
        <v>6113</v>
      </c>
      <c r="E12" s="57" t="s">
        <v>128</v>
      </c>
      <c r="F12" s="58">
        <f t="shared" si="0"/>
        <v>596000</v>
      </c>
      <c r="G12" s="58">
        <v>596000</v>
      </c>
      <c r="H12" s="59"/>
      <c r="I12" s="59"/>
      <c r="J12" s="58"/>
      <c r="K12" s="58"/>
    </row>
    <row r="13" spans="1:11" ht="31.5" customHeight="1">
      <c r="A13" s="9" t="s">
        <v>50</v>
      </c>
      <c r="B13" s="10" t="s">
        <v>115</v>
      </c>
      <c r="C13" s="56"/>
      <c r="D13" s="56">
        <v>6115</v>
      </c>
      <c r="E13" s="60" t="s">
        <v>54</v>
      </c>
      <c r="F13" s="58">
        <f t="shared" si="0"/>
        <v>94112327</v>
      </c>
      <c r="G13" s="58">
        <v>94112327</v>
      </c>
      <c r="H13" s="59"/>
      <c r="I13" s="59"/>
      <c r="J13" s="58"/>
      <c r="K13" s="58"/>
    </row>
    <row r="14" spans="1:11" ht="23.25" customHeight="1">
      <c r="A14" s="9" t="s">
        <v>50</v>
      </c>
      <c r="B14" s="10" t="s">
        <v>115</v>
      </c>
      <c r="C14" s="56">
        <v>6200</v>
      </c>
      <c r="D14" s="56">
        <v>6201</v>
      </c>
      <c r="E14" s="60" t="s">
        <v>5</v>
      </c>
      <c r="F14" s="58">
        <f t="shared" si="0"/>
        <v>0</v>
      </c>
      <c r="G14" s="58"/>
      <c r="H14" s="59"/>
      <c r="I14" s="59"/>
      <c r="J14" s="58">
        <v>0</v>
      </c>
      <c r="K14" s="58"/>
    </row>
    <row r="15" spans="1:11" ht="21.75" customHeight="1">
      <c r="A15" s="9"/>
      <c r="B15" s="10"/>
      <c r="C15" s="56">
        <v>6250</v>
      </c>
      <c r="D15" s="56">
        <v>6299</v>
      </c>
      <c r="E15" s="60" t="s">
        <v>5</v>
      </c>
      <c r="F15" s="58">
        <f t="shared" si="0"/>
        <v>0</v>
      </c>
      <c r="G15" s="58"/>
      <c r="H15" s="59"/>
      <c r="I15" s="59"/>
      <c r="J15" s="58">
        <v>0</v>
      </c>
      <c r="K15" s="58"/>
    </row>
    <row r="16" spans="1:11" ht="25.5" customHeight="1">
      <c r="A16" s="9" t="s">
        <v>50</v>
      </c>
      <c r="B16" s="10" t="s">
        <v>115</v>
      </c>
      <c r="C16" s="56">
        <v>6300</v>
      </c>
      <c r="D16" s="56">
        <v>6301</v>
      </c>
      <c r="E16" s="60" t="s">
        <v>55</v>
      </c>
      <c r="F16" s="58">
        <f t="shared" si="0"/>
        <v>274013032</v>
      </c>
      <c r="G16" s="58">
        <v>274013032</v>
      </c>
      <c r="H16" s="59"/>
      <c r="I16" s="59"/>
      <c r="J16" s="58"/>
      <c r="K16" s="58"/>
    </row>
    <row r="17" spans="1:11" ht="25.5" customHeight="1">
      <c r="A17" s="9" t="s">
        <v>50</v>
      </c>
      <c r="B17" s="10" t="s">
        <v>115</v>
      </c>
      <c r="C17" s="56"/>
      <c r="D17" s="56">
        <v>6302</v>
      </c>
      <c r="E17" s="60" t="s">
        <v>35</v>
      </c>
      <c r="F17" s="58">
        <f t="shared" si="0"/>
        <v>49406728</v>
      </c>
      <c r="G17" s="58">
        <v>46650149</v>
      </c>
      <c r="H17" s="59"/>
      <c r="I17" s="59"/>
      <c r="J17" s="58">
        <v>2756579</v>
      </c>
      <c r="K17" s="58"/>
    </row>
    <row r="18" spans="1:11" ht="25.5" customHeight="1">
      <c r="A18" s="9" t="s">
        <v>50</v>
      </c>
      <c r="B18" s="10" t="s">
        <v>115</v>
      </c>
      <c r="C18" s="56"/>
      <c r="D18" s="56">
        <v>6303</v>
      </c>
      <c r="E18" s="60" t="s">
        <v>36</v>
      </c>
      <c r="F18" s="58">
        <f t="shared" si="0"/>
        <v>32952594</v>
      </c>
      <c r="G18" s="58">
        <v>32952594</v>
      </c>
      <c r="H18" s="59"/>
      <c r="I18" s="59"/>
      <c r="J18" s="58"/>
      <c r="K18" s="58"/>
    </row>
    <row r="19" spans="1:11" ht="26.25" customHeight="1">
      <c r="A19" s="9" t="s">
        <v>50</v>
      </c>
      <c r="B19" s="10" t="s">
        <v>115</v>
      </c>
      <c r="C19" s="56"/>
      <c r="D19" s="56">
        <v>6304</v>
      </c>
      <c r="E19" s="60" t="s">
        <v>37</v>
      </c>
      <c r="F19" s="58">
        <f t="shared" si="0"/>
        <v>16472554</v>
      </c>
      <c r="G19" s="58">
        <v>16472554</v>
      </c>
      <c r="H19" s="59"/>
      <c r="I19" s="59"/>
      <c r="J19" s="58"/>
      <c r="K19" s="58"/>
    </row>
    <row r="20" spans="1:11" ht="29.25" customHeight="1">
      <c r="A20" s="9" t="s">
        <v>50</v>
      </c>
      <c r="B20" s="10" t="s">
        <v>115</v>
      </c>
      <c r="C20" s="56">
        <v>6400</v>
      </c>
      <c r="D20" s="56">
        <v>6404</v>
      </c>
      <c r="E20" s="60" t="s">
        <v>56</v>
      </c>
      <c r="F20" s="58">
        <f t="shared" si="0"/>
        <v>71642000</v>
      </c>
      <c r="G20" s="58">
        <v>71642000</v>
      </c>
      <c r="H20" s="59"/>
      <c r="I20" s="59"/>
      <c r="J20" s="58"/>
      <c r="K20" s="58"/>
    </row>
    <row r="21" spans="1:11" ht="24.75" customHeight="1">
      <c r="A21" s="9" t="s">
        <v>50</v>
      </c>
      <c r="B21" s="10" t="s">
        <v>115</v>
      </c>
      <c r="C21" s="56"/>
      <c r="D21" s="56">
        <v>6449</v>
      </c>
      <c r="E21" s="60" t="s">
        <v>5</v>
      </c>
      <c r="F21" s="58">
        <f t="shared" si="0"/>
        <v>852630000</v>
      </c>
      <c r="G21" s="58"/>
      <c r="H21" s="59"/>
      <c r="I21" s="59"/>
      <c r="J21" s="58"/>
      <c r="K21" s="58">
        <v>852630000</v>
      </c>
    </row>
    <row r="22" spans="1:11" ht="24" customHeight="1">
      <c r="A22" s="9" t="s">
        <v>50</v>
      </c>
      <c r="B22" s="10" t="s">
        <v>115</v>
      </c>
      <c r="C22" s="56">
        <v>6500</v>
      </c>
      <c r="D22" s="56">
        <v>6501</v>
      </c>
      <c r="E22" s="60" t="s">
        <v>38</v>
      </c>
      <c r="F22" s="58">
        <f t="shared" si="0"/>
        <v>80439344</v>
      </c>
      <c r="G22" s="58">
        <v>22597960</v>
      </c>
      <c r="H22" s="59"/>
      <c r="I22" s="59"/>
      <c r="J22" s="58">
        <v>10683763</v>
      </c>
      <c r="K22" s="58">
        <v>47157621</v>
      </c>
    </row>
    <row r="23" spans="1:11" ht="24.75" customHeight="1">
      <c r="A23" s="10" t="s">
        <v>50</v>
      </c>
      <c r="B23" s="10" t="s">
        <v>115</v>
      </c>
      <c r="C23" s="56"/>
      <c r="D23" s="56">
        <v>6502</v>
      </c>
      <c r="E23" s="60" t="s">
        <v>129</v>
      </c>
      <c r="F23" s="58"/>
      <c r="G23" s="58">
        <v>16496930</v>
      </c>
      <c r="H23" s="59"/>
      <c r="I23" s="59"/>
      <c r="J23" s="58">
        <v>4194062</v>
      </c>
      <c r="K23" s="58">
        <v>10498047</v>
      </c>
    </row>
    <row r="24" spans="1:11" ht="24.75" customHeight="1">
      <c r="A24" s="9" t="s">
        <v>50</v>
      </c>
      <c r="B24" s="10" t="s">
        <v>115</v>
      </c>
      <c r="C24" s="56"/>
      <c r="D24" s="61">
        <v>6504</v>
      </c>
      <c r="E24" s="62" t="s">
        <v>57</v>
      </c>
      <c r="F24" s="58">
        <f t="shared" si="0"/>
        <v>40034004</v>
      </c>
      <c r="G24" s="58">
        <v>35042004</v>
      </c>
      <c r="H24" s="59"/>
      <c r="I24" s="59"/>
      <c r="J24" s="58">
        <v>0</v>
      </c>
      <c r="K24" s="58">
        <v>4992000</v>
      </c>
    </row>
    <row r="25" spans="1:11" ht="21" customHeight="1">
      <c r="A25" s="9" t="s">
        <v>50</v>
      </c>
      <c r="B25" s="10" t="s">
        <v>115</v>
      </c>
      <c r="C25" s="63">
        <v>6550</v>
      </c>
      <c r="D25" s="56">
        <v>6551</v>
      </c>
      <c r="E25" s="64" t="s">
        <v>58</v>
      </c>
      <c r="F25" s="58">
        <f t="shared" si="0"/>
        <v>96025000</v>
      </c>
      <c r="G25" s="58">
        <v>96025000</v>
      </c>
      <c r="H25" s="59"/>
      <c r="I25" s="59"/>
      <c r="J25" s="58">
        <v>0</v>
      </c>
      <c r="K25" s="58"/>
    </row>
    <row r="26" spans="1:11" ht="22.5" customHeight="1">
      <c r="A26" s="9" t="s">
        <v>50</v>
      </c>
      <c r="B26" s="10" t="s">
        <v>115</v>
      </c>
      <c r="C26" s="63"/>
      <c r="D26" s="56">
        <v>6552</v>
      </c>
      <c r="E26" s="64" t="s">
        <v>70</v>
      </c>
      <c r="F26" s="58">
        <f t="shared" si="0"/>
        <v>21480000</v>
      </c>
      <c r="G26" s="58">
        <v>21480000</v>
      </c>
      <c r="H26" s="59"/>
      <c r="I26" s="59"/>
      <c r="J26" s="58">
        <v>0</v>
      </c>
      <c r="K26" s="58"/>
    </row>
    <row r="27" spans="1:11" ht="24.75" customHeight="1">
      <c r="A27" s="9" t="s">
        <v>50</v>
      </c>
      <c r="B27" s="10" t="s">
        <v>115</v>
      </c>
      <c r="C27" s="63"/>
      <c r="D27" s="56">
        <v>6599</v>
      </c>
      <c r="E27" s="64" t="s">
        <v>59</v>
      </c>
      <c r="F27" s="58">
        <f t="shared" si="0"/>
        <v>166690000</v>
      </c>
      <c r="G27" s="58">
        <v>115745000</v>
      </c>
      <c r="H27" s="59"/>
      <c r="I27" s="59"/>
      <c r="J27" s="58">
        <v>0</v>
      </c>
      <c r="K27" s="58">
        <v>50945000</v>
      </c>
    </row>
    <row r="28" spans="1:11" ht="26.25" customHeight="1">
      <c r="A28" s="9" t="s">
        <v>50</v>
      </c>
      <c r="B28" s="10" t="s">
        <v>115</v>
      </c>
      <c r="C28" s="63">
        <v>6600</v>
      </c>
      <c r="D28" s="56">
        <v>6601</v>
      </c>
      <c r="E28" s="64" t="s">
        <v>66</v>
      </c>
      <c r="F28" s="58">
        <f t="shared" si="0"/>
        <v>1608000</v>
      </c>
      <c r="G28" s="58">
        <v>1608000</v>
      </c>
      <c r="H28" s="59"/>
      <c r="I28" s="59"/>
      <c r="J28" s="58">
        <v>0</v>
      </c>
      <c r="K28" s="58"/>
    </row>
    <row r="29" spans="1:11" ht="30.75" customHeight="1">
      <c r="A29" s="9" t="s">
        <v>50</v>
      </c>
      <c r="B29" s="10" t="s">
        <v>115</v>
      </c>
      <c r="C29" s="63"/>
      <c r="D29" s="56">
        <v>6605</v>
      </c>
      <c r="E29" s="64" t="s">
        <v>67</v>
      </c>
      <c r="F29" s="58">
        <f t="shared" si="0"/>
        <v>1686000</v>
      </c>
      <c r="G29" s="58">
        <v>1686000</v>
      </c>
      <c r="H29" s="59"/>
      <c r="I29" s="59"/>
      <c r="J29" s="58">
        <v>0</v>
      </c>
      <c r="K29" s="58"/>
    </row>
    <row r="30" spans="1:11" ht="30.75" customHeight="1">
      <c r="A30" s="9" t="s">
        <v>50</v>
      </c>
      <c r="B30" s="10" t="s">
        <v>115</v>
      </c>
      <c r="C30" s="63"/>
      <c r="D30" s="56">
        <v>6608</v>
      </c>
      <c r="E30" s="64" t="s">
        <v>68</v>
      </c>
      <c r="F30" s="58">
        <f t="shared" si="0"/>
        <v>3456500</v>
      </c>
      <c r="G30" s="58">
        <v>3456500</v>
      </c>
      <c r="H30" s="59"/>
      <c r="I30" s="59"/>
      <c r="J30" s="58">
        <v>0</v>
      </c>
      <c r="K30" s="58"/>
    </row>
    <row r="31" spans="1:11" ht="25.5" customHeight="1">
      <c r="A31" s="9"/>
      <c r="B31" s="10"/>
      <c r="C31" s="63">
        <v>6650</v>
      </c>
      <c r="D31" s="56">
        <v>6657</v>
      </c>
      <c r="E31" s="64" t="s">
        <v>121</v>
      </c>
      <c r="F31" s="58">
        <f t="shared" si="0"/>
        <v>0</v>
      </c>
      <c r="G31" s="58">
        <v>0</v>
      </c>
      <c r="H31" s="59"/>
      <c r="I31" s="59"/>
      <c r="J31" s="58">
        <v>0</v>
      </c>
      <c r="K31" s="58"/>
    </row>
    <row r="32" spans="1:11" ht="25.5" customHeight="1">
      <c r="A32" s="9"/>
      <c r="B32" s="10"/>
      <c r="C32" s="63"/>
      <c r="D32" s="56">
        <v>6658</v>
      </c>
      <c r="E32" s="64" t="s">
        <v>122</v>
      </c>
      <c r="F32" s="58">
        <f t="shared" si="0"/>
        <v>0</v>
      </c>
      <c r="G32" s="58"/>
      <c r="H32" s="59"/>
      <c r="I32" s="59"/>
      <c r="J32" s="58">
        <v>0</v>
      </c>
      <c r="K32" s="58"/>
    </row>
    <row r="33" spans="1:11" ht="21.75" customHeight="1">
      <c r="A33" s="9"/>
      <c r="B33" s="10"/>
      <c r="C33" s="63"/>
      <c r="D33" s="56">
        <v>6699</v>
      </c>
      <c r="E33" s="64" t="s">
        <v>123</v>
      </c>
      <c r="F33" s="58">
        <f t="shared" si="0"/>
        <v>0</v>
      </c>
      <c r="G33" s="58"/>
      <c r="H33" s="59"/>
      <c r="I33" s="59"/>
      <c r="J33" s="58">
        <v>0</v>
      </c>
      <c r="K33" s="58"/>
    </row>
    <row r="34" spans="1:11" ht="23.25" customHeight="1">
      <c r="A34" s="9" t="s">
        <v>50</v>
      </c>
      <c r="B34" s="10" t="s">
        <v>115</v>
      </c>
      <c r="C34" s="63">
        <v>6700</v>
      </c>
      <c r="D34" s="56">
        <v>6704</v>
      </c>
      <c r="E34" s="64" t="s">
        <v>39</v>
      </c>
      <c r="F34" s="58">
        <f t="shared" si="0"/>
        <v>28500000</v>
      </c>
      <c r="G34" s="58">
        <v>28500000</v>
      </c>
      <c r="H34" s="59"/>
      <c r="I34" s="59"/>
      <c r="J34" s="58"/>
      <c r="K34" s="58"/>
    </row>
    <row r="35" spans="1:11" ht="23.25" customHeight="1">
      <c r="A35" s="9" t="s">
        <v>50</v>
      </c>
      <c r="B35" s="10" t="s">
        <v>115</v>
      </c>
      <c r="C35" s="63"/>
      <c r="D35" s="56">
        <v>6749</v>
      </c>
      <c r="E35" s="64" t="s">
        <v>5</v>
      </c>
      <c r="F35" s="58">
        <f t="shared" si="0"/>
        <v>0</v>
      </c>
      <c r="G35" s="58"/>
      <c r="H35" s="59"/>
      <c r="I35" s="59"/>
      <c r="J35" s="58"/>
      <c r="K35" s="58"/>
    </row>
    <row r="36" spans="1:11" ht="20.25" customHeight="1">
      <c r="A36" s="9" t="s">
        <v>50</v>
      </c>
      <c r="B36" s="10" t="s">
        <v>115</v>
      </c>
      <c r="C36" s="63">
        <v>6750</v>
      </c>
      <c r="D36" s="56">
        <v>6757</v>
      </c>
      <c r="E36" s="64" t="s">
        <v>40</v>
      </c>
      <c r="F36" s="58">
        <f t="shared" si="0"/>
        <v>58990000</v>
      </c>
      <c r="G36" s="58">
        <v>58990000</v>
      </c>
      <c r="H36" s="59"/>
      <c r="I36" s="59"/>
      <c r="J36" s="58"/>
      <c r="K36" s="58"/>
    </row>
    <row r="37" spans="1:11" ht="22.5" customHeight="1">
      <c r="A37" s="9" t="s">
        <v>50</v>
      </c>
      <c r="B37" s="10" t="s">
        <v>115</v>
      </c>
      <c r="C37" s="63">
        <v>6750</v>
      </c>
      <c r="D37" s="56">
        <v>6799</v>
      </c>
      <c r="E37" s="64" t="s">
        <v>60</v>
      </c>
      <c r="F37" s="58">
        <f>G37+H37+I37+J37+K37</f>
        <v>0</v>
      </c>
      <c r="G37" s="58"/>
      <c r="H37" s="59"/>
      <c r="I37" s="59"/>
      <c r="J37" s="58"/>
      <c r="K37" s="58"/>
    </row>
    <row r="38" spans="1:11" ht="22.5" customHeight="1">
      <c r="A38" s="9" t="s">
        <v>50</v>
      </c>
      <c r="B38" s="10" t="s">
        <v>115</v>
      </c>
      <c r="C38" s="63"/>
      <c r="D38" s="56">
        <v>6912</v>
      </c>
      <c r="E38" s="64" t="s">
        <v>116</v>
      </c>
      <c r="F38" s="58">
        <f>G38+H38+I38+J38+K38</f>
        <v>23486000</v>
      </c>
      <c r="G38" s="58">
        <v>13486000</v>
      </c>
      <c r="H38" s="59"/>
      <c r="I38" s="59"/>
      <c r="J38" s="58">
        <v>10000000</v>
      </c>
      <c r="K38" s="58"/>
    </row>
    <row r="39" spans="1:11" ht="23.25" customHeight="1">
      <c r="A39" s="9" t="s">
        <v>50</v>
      </c>
      <c r="B39" s="10" t="s">
        <v>115</v>
      </c>
      <c r="C39" s="63"/>
      <c r="D39" s="56">
        <v>6913</v>
      </c>
      <c r="E39" s="64" t="s">
        <v>41</v>
      </c>
      <c r="F39" s="58">
        <f t="shared" si="0"/>
        <v>0</v>
      </c>
      <c r="G39" s="58"/>
      <c r="H39" s="59"/>
      <c r="I39" s="59"/>
      <c r="J39" s="58"/>
      <c r="K39" s="58"/>
    </row>
    <row r="40" spans="1:11" ht="24" customHeight="1">
      <c r="A40" s="9" t="s">
        <v>50</v>
      </c>
      <c r="B40" s="10" t="s">
        <v>115</v>
      </c>
      <c r="C40" s="63"/>
      <c r="D40" s="56">
        <v>6921</v>
      </c>
      <c r="E40" s="64" t="s">
        <v>71</v>
      </c>
      <c r="F40" s="58">
        <f>G40+H40+I40+J40+K40</f>
        <v>0</v>
      </c>
      <c r="G40" s="58"/>
      <c r="H40" s="59"/>
      <c r="I40" s="59"/>
      <c r="J40" s="58"/>
      <c r="K40" s="58"/>
    </row>
    <row r="41" spans="1:11" ht="21" customHeight="1">
      <c r="A41" s="9" t="s">
        <v>50</v>
      </c>
      <c r="B41" s="10" t="s">
        <v>115</v>
      </c>
      <c r="C41" s="63"/>
      <c r="D41" s="56">
        <v>6949</v>
      </c>
      <c r="E41" s="64" t="s">
        <v>117</v>
      </c>
      <c r="F41" s="58">
        <f t="shared" si="0"/>
        <v>38140000</v>
      </c>
      <c r="G41" s="58">
        <v>38140000</v>
      </c>
      <c r="H41" s="59"/>
      <c r="I41" s="59"/>
      <c r="J41" s="58"/>
      <c r="K41" s="58"/>
    </row>
    <row r="42" spans="1:11" ht="25.5" customHeight="1">
      <c r="A42" s="9" t="s">
        <v>50</v>
      </c>
      <c r="B42" s="10" t="s">
        <v>115</v>
      </c>
      <c r="C42" s="63">
        <v>6900</v>
      </c>
      <c r="D42" s="56">
        <v>6955</v>
      </c>
      <c r="E42" s="64" t="s">
        <v>112</v>
      </c>
      <c r="F42" s="58">
        <f>G42+H42+I42+J42+K42</f>
        <v>0</v>
      </c>
      <c r="G42" s="58"/>
      <c r="H42" s="59"/>
      <c r="I42" s="59"/>
      <c r="J42" s="58"/>
      <c r="K42" s="58"/>
    </row>
    <row r="43" spans="1:11" ht="19.5" customHeight="1">
      <c r="A43" s="9" t="s">
        <v>50</v>
      </c>
      <c r="B43" s="10" t="s">
        <v>115</v>
      </c>
      <c r="C43" s="63"/>
      <c r="D43" s="56">
        <v>6999</v>
      </c>
      <c r="E43" s="64" t="s">
        <v>114</v>
      </c>
      <c r="F43" s="58">
        <f t="shared" si="0"/>
        <v>33800000</v>
      </c>
      <c r="G43" s="58">
        <v>33800000</v>
      </c>
      <c r="H43" s="59"/>
      <c r="I43" s="59"/>
      <c r="J43" s="58"/>
      <c r="K43" s="58"/>
    </row>
    <row r="44" spans="1:11" ht="24.75" customHeight="1">
      <c r="A44" s="9" t="s">
        <v>50</v>
      </c>
      <c r="B44" s="10" t="s">
        <v>115</v>
      </c>
      <c r="C44" s="63">
        <v>7000</v>
      </c>
      <c r="D44" s="56">
        <v>7001</v>
      </c>
      <c r="E44" s="64" t="s">
        <v>61</v>
      </c>
      <c r="F44" s="58">
        <f t="shared" si="0"/>
        <v>708957000</v>
      </c>
      <c r="G44" s="58">
        <v>507977000</v>
      </c>
      <c r="H44" s="59"/>
      <c r="I44" s="59"/>
      <c r="J44" s="58">
        <v>124042175</v>
      </c>
      <c r="K44" s="58">
        <v>76937825</v>
      </c>
    </row>
    <row r="45" spans="1:11" ht="24" customHeight="1">
      <c r="A45" s="9" t="s">
        <v>50</v>
      </c>
      <c r="B45" s="10" t="s">
        <v>115</v>
      </c>
      <c r="C45" s="63"/>
      <c r="D45" s="56">
        <v>7012</v>
      </c>
      <c r="E45" s="64" t="s">
        <v>62</v>
      </c>
      <c r="F45" s="58">
        <f t="shared" si="0"/>
        <v>0</v>
      </c>
      <c r="G45" s="58"/>
      <c r="H45" s="59"/>
      <c r="I45" s="59"/>
      <c r="J45" s="58">
        <v>0</v>
      </c>
      <c r="K45" s="58"/>
    </row>
    <row r="46" spans="1:11" ht="21" customHeight="1">
      <c r="A46" s="9" t="s">
        <v>50</v>
      </c>
      <c r="B46" s="10" t="s">
        <v>115</v>
      </c>
      <c r="C46" s="63"/>
      <c r="D46" s="56">
        <v>7049</v>
      </c>
      <c r="E46" s="64" t="s">
        <v>5</v>
      </c>
      <c r="F46" s="58">
        <f t="shared" si="0"/>
        <v>0</v>
      </c>
      <c r="G46" s="58">
        <v>0</v>
      </c>
      <c r="H46" s="59"/>
      <c r="I46" s="59"/>
      <c r="J46" s="58">
        <v>0</v>
      </c>
      <c r="K46" s="58"/>
    </row>
    <row r="47" spans="1:11" ht="24.75" customHeight="1">
      <c r="A47" s="9" t="s">
        <v>50</v>
      </c>
      <c r="B47" s="10" t="s">
        <v>115</v>
      </c>
      <c r="C47" s="63"/>
      <c r="D47" s="56">
        <v>7053</v>
      </c>
      <c r="E47" s="64" t="s">
        <v>113</v>
      </c>
      <c r="F47" s="58">
        <f t="shared" si="0"/>
        <v>11500000</v>
      </c>
      <c r="G47" s="58">
        <v>11500000</v>
      </c>
      <c r="H47" s="59"/>
      <c r="I47" s="59">
        <v>0</v>
      </c>
      <c r="J47" s="58">
        <v>0</v>
      </c>
      <c r="K47" s="58"/>
    </row>
    <row r="48" spans="1:11" ht="26.25" customHeight="1">
      <c r="A48" s="9" t="s">
        <v>50</v>
      </c>
      <c r="B48" s="10" t="s">
        <v>115</v>
      </c>
      <c r="C48" s="63">
        <v>7750</v>
      </c>
      <c r="D48" s="56">
        <v>7799</v>
      </c>
      <c r="E48" s="64" t="s">
        <v>63</v>
      </c>
      <c r="F48" s="58">
        <f t="shared" si="0"/>
        <v>113579000</v>
      </c>
      <c r="G48" s="58">
        <v>113579000</v>
      </c>
      <c r="H48" s="59"/>
      <c r="I48" s="59"/>
      <c r="J48" s="58">
        <v>0</v>
      </c>
      <c r="K48" s="58"/>
    </row>
    <row r="49" spans="1:11" ht="22.5" customHeight="1">
      <c r="A49" s="10" t="s">
        <v>50</v>
      </c>
      <c r="B49" s="10" t="s">
        <v>115</v>
      </c>
      <c r="C49" s="63">
        <v>8000</v>
      </c>
      <c r="D49" s="56">
        <v>8049</v>
      </c>
      <c r="E49" s="64" t="s">
        <v>124</v>
      </c>
      <c r="F49" s="58"/>
      <c r="G49" s="58">
        <v>0</v>
      </c>
      <c r="H49" s="59"/>
      <c r="I49" s="59"/>
      <c r="J49" s="58"/>
      <c r="K49" s="58"/>
    </row>
    <row r="50" spans="1:11" s="52" customFormat="1" ht="22.5" customHeight="1">
      <c r="A50" s="98" t="s">
        <v>64</v>
      </c>
      <c r="B50" s="98"/>
      <c r="C50" s="98"/>
      <c r="D50" s="98"/>
      <c r="E50" s="98"/>
      <c r="F50" s="54">
        <f t="shared" si="0"/>
        <v>933124375</v>
      </c>
      <c r="G50" s="54">
        <f>SUM(G51:G62)</f>
        <v>933124375</v>
      </c>
      <c r="H50" s="54">
        <f>SUM(H51:H62)</f>
        <v>0</v>
      </c>
      <c r="I50" s="54">
        <f>SUM(I51:I62)</f>
        <v>0</v>
      </c>
      <c r="J50" s="54"/>
      <c r="K50" s="79"/>
    </row>
    <row r="51" spans="1:11" ht="26.25" customHeight="1">
      <c r="A51" s="9" t="s">
        <v>50</v>
      </c>
      <c r="B51" s="10" t="s">
        <v>115</v>
      </c>
      <c r="C51" s="56">
        <v>6000</v>
      </c>
      <c r="D51" s="56">
        <v>6001</v>
      </c>
      <c r="E51" s="57" t="s">
        <v>51</v>
      </c>
      <c r="F51" s="58">
        <f t="shared" si="0"/>
        <v>273791880</v>
      </c>
      <c r="G51" s="58">
        <v>273791880</v>
      </c>
      <c r="H51" s="59"/>
      <c r="I51" s="59"/>
      <c r="J51" s="58"/>
      <c r="K51" s="58"/>
    </row>
    <row r="52" spans="1:11" ht="27.75" customHeight="1">
      <c r="A52" s="9" t="s">
        <v>50</v>
      </c>
      <c r="B52" s="10" t="s">
        <v>115</v>
      </c>
      <c r="C52" s="56">
        <v>6100</v>
      </c>
      <c r="D52" s="56">
        <v>6101</v>
      </c>
      <c r="E52" s="57" t="s">
        <v>34</v>
      </c>
      <c r="F52" s="58">
        <f>G52+H52+I52+J52+K52</f>
        <v>5811000</v>
      </c>
      <c r="G52" s="58">
        <v>5811000</v>
      </c>
      <c r="H52" s="59"/>
      <c r="I52" s="59"/>
      <c r="J52" s="58">
        <v>0</v>
      </c>
      <c r="K52" s="58"/>
    </row>
    <row r="53" spans="1:11" ht="24" customHeight="1">
      <c r="A53" s="9" t="s">
        <v>50</v>
      </c>
      <c r="B53" s="10" t="s">
        <v>115</v>
      </c>
      <c r="C53" s="56"/>
      <c r="D53" s="56">
        <v>6112</v>
      </c>
      <c r="E53" s="57" t="s">
        <v>53</v>
      </c>
      <c r="F53" s="58">
        <f aca="true" t="shared" si="1" ref="F53:F59">G53+H53+I53+J53+K53</f>
        <v>18659223</v>
      </c>
      <c r="G53" s="58">
        <v>18659223</v>
      </c>
      <c r="H53" s="59"/>
      <c r="I53" s="59"/>
      <c r="J53" s="58"/>
      <c r="K53" s="58"/>
    </row>
    <row r="54" spans="1:11" ht="21.75" customHeight="1">
      <c r="A54" s="9" t="s">
        <v>50</v>
      </c>
      <c r="B54" s="10" t="s">
        <v>115</v>
      </c>
      <c r="C54" s="56"/>
      <c r="D54" s="56">
        <v>6113</v>
      </c>
      <c r="E54" s="57" t="s">
        <v>128</v>
      </c>
      <c r="F54" s="58">
        <f t="shared" si="1"/>
        <v>149000</v>
      </c>
      <c r="G54" s="58">
        <v>149000</v>
      </c>
      <c r="H54" s="59"/>
      <c r="I54" s="59"/>
      <c r="J54" s="58"/>
      <c r="K54" s="58"/>
    </row>
    <row r="55" spans="1:11" ht="31.5" customHeight="1">
      <c r="A55" s="9" t="s">
        <v>50</v>
      </c>
      <c r="B55" s="10" t="s">
        <v>115</v>
      </c>
      <c r="C55" s="56"/>
      <c r="D55" s="56">
        <v>6115</v>
      </c>
      <c r="E55" s="60" t="s">
        <v>54</v>
      </c>
      <c r="F55" s="58">
        <f t="shared" si="1"/>
        <v>17892761</v>
      </c>
      <c r="G55" s="58">
        <v>17892761</v>
      </c>
      <c r="H55" s="59"/>
      <c r="I55" s="59"/>
      <c r="J55" s="58"/>
      <c r="K55" s="58"/>
    </row>
    <row r="56" spans="1:11" ht="22.5" customHeight="1">
      <c r="A56" s="9" t="s">
        <v>50</v>
      </c>
      <c r="B56" s="10" t="s">
        <v>115</v>
      </c>
      <c r="C56" s="56">
        <v>6300</v>
      </c>
      <c r="D56" s="56">
        <v>6301</v>
      </c>
      <c r="E56" s="60" t="s">
        <v>55</v>
      </c>
      <c r="F56" s="58">
        <f t="shared" si="1"/>
        <v>11729000</v>
      </c>
      <c r="G56" s="58">
        <v>11729000</v>
      </c>
      <c r="H56" s="59"/>
      <c r="I56" s="59"/>
      <c r="J56" s="58"/>
      <c r="K56" s="58"/>
    </row>
    <row r="57" spans="1:11" ht="18.75" customHeight="1">
      <c r="A57" s="9" t="s">
        <v>50</v>
      </c>
      <c r="B57" s="10" t="s">
        <v>115</v>
      </c>
      <c r="C57" s="56"/>
      <c r="D57" s="56">
        <v>6303</v>
      </c>
      <c r="E57" s="60" t="s">
        <v>36</v>
      </c>
      <c r="F57" s="58">
        <f t="shared" si="1"/>
        <v>1047136</v>
      </c>
      <c r="G57" s="58">
        <v>1047136</v>
      </c>
      <c r="H57" s="59"/>
      <c r="I57" s="59"/>
      <c r="J57" s="58"/>
      <c r="K57" s="58"/>
    </row>
    <row r="58" spans="1:11" ht="21" customHeight="1">
      <c r="A58" s="9" t="s">
        <v>50</v>
      </c>
      <c r="B58" s="10" t="s">
        <v>115</v>
      </c>
      <c r="C58" s="63">
        <v>6550</v>
      </c>
      <c r="D58" s="56">
        <v>6552</v>
      </c>
      <c r="E58" s="64" t="s">
        <v>58</v>
      </c>
      <c r="F58" s="58">
        <f t="shared" si="1"/>
        <v>49600000</v>
      </c>
      <c r="G58" s="58">
        <v>49600000</v>
      </c>
      <c r="H58" s="59"/>
      <c r="I58" s="59"/>
      <c r="J58" s="58"/>
      <c r="K58" s="58"/>
    </row>
    <row r="59" spans="1:11" ht="20.25" customHeight="1">
      <c r="A59" s="9" t="s">
        <v>50</v>
      </c>
      <c r="B59" s="10" t="s">
        <v>115</v>
      </c>
      <c r="C59" s="63"/>
      <c r="D59" s="56">
        <v>6599</v>
      </c>
      <c r="E59" s="64" t="s">
        <v>59</v>
      </c>
      <c r="F59" s="58">
        <f t="shared" si="1"/>
        <v>159105000</v>
      </c>
      <c r="G59" s="58">
        <v>159105000</v>
      </c>
      <c r="H59" s="59"/>
      <c r="I59" s="59"/>
      <c r="J59" s="58"/>
      <c r="K59" s="58">
        <v>0</v>
      </c>
    </row>
    <row r="60" spans="1:11" ht="19.5" customHeight="1">
      <c r="A60" s="9" t="s">
        <v>50</v>
      </c>
      <c r="B60" s="10" t="s">
        <v>115</v>
      </c>
      <c r="C60" s="63">
        <v>6950</v>
      </c>
      <c r="D60" s="56">
        <v>6999</v>
      </c>
      <c r="E60" s="64" t="s">
        <v>114</v>
      </c>
      <c r="F60" s="58">
        <f>G60+H60+I60+J60+K60</f>
        <v>11300000</v>
      </c>
      <c r="G60" s="58">
        <v>11300000</v>
      </c>
      <c r="H60" s="59"/>
      <c r="I60" s="59"/>
      <c r="J60" s="58"/>
      <c r="K60" s="58"/>
    </row>
    <row r="61" spans="1:11" ht="25.5" customHeight="1">
      <c r="A61" s="9" t="s">
        <v>50</v>
      </c>
      <c r="B61" s="10" t="s">
        <v>115</v>
      </c>
      <c r="C61" s="56">
        <v>7000</v>
      </c>
      <c r="D61" s="56">
        <v>7001</v>
      </c>
      <c r="E61" s="57" t="s">
        <v>125</v>
      </c>
      <c r="F61" s="58">
        <f>G61+H61+I61+J61+K61</f>
        <v>318975000</v>
      </c>
      <c r="G61" s="58">
        <v>318975000</v>
      </c>
      <c r="H61" s="59"/>
      <c r="I61" s="59"/>
      <c r="J61" s="58"/>
      <c r="K61" s="58">
        <v>0</v>
      </c>
    </row>
    <row r="62" spans="1:11" ht="25.5" customHeight="1">
      <c r="A62" s="10" t="s">
        <v>50</v>
      </c>
      <c r="B62" s="10" t="s">
        <v>115</v>
      </c>
      <c r="C62" s="56"/>
      <c r="D62" s="56">
        <v>7049</v>
      </c>
      <c r="E62" s="57" t="s">
        <v>126</v>
      </c>
      <c r="F62" s="58">
        <f>G62+H62+I62+J62+K62</f>
        <v>65064375</v>
      </c>
      <c r="G62" s="58">
        <v>65064375</v>
      </c>
      <c r="H62" s="59"/>
      <c r="I62" s="59"/>
      <c r="J62" s="58"/>
      <c r="K62" s="58"/>
    </row>
    <row r="63" spans="6:11" ht="15.75">
      <c r="F63" s="65"/>
      <c r="G63" s="65"/>
      <c r="H63" s="65"/>
      <c r="I63" s="65"/>
      <c r="J63" s="65"/>
      <c r="K63" s="65"/>
    </row>
    <row r="64" spans="6:11" ht="15.75">
      <c r="F64" s="65"/>
      <c r="G64" s="65"/>
      <c r="H64" s="65"/>
      <c r="I64" s="65"/>
      <c r="J64" s="65"/>
      <c r="K64" s="65"/>
    </row>
    <row r="65" spans="6:11" ht="15.75" customHeight="1">
      <c r="F65" s="65"/>
      <c r="G65" s="65"/>
      <c r="H65" s="65"/>
      <c r="I65" s="65"/>
      <c r="J65" s="65"/>
      <c r="K65" s="65"/>
    </row>
    <row r="66" spans="6:11" ht="15.75" customHeight="1">
      <c r="F66" s="65"/>
      <c r="G66" s="65"/>
      <c r="H66" s="65"/>
      <c r="I66" s="65"/>
      <c r="J66" s="65"/>
      <c r="K66" s="65"/>
    </row>
    <row r="67" spans="6:11" ht="15.75" customHeight="1">
      <c r="F67" s="65"/>
      <c r="G67" s="65"/>
      <c r="H67" s="65"/>
      <c r="I67" s="65"/>
      <c r="J67" s="65"/>
      <c r="K67" s="65"/>
    </row>
    <row r="68" spans="6:11" ht="15.75">
      <c r="F68" s="65"/>
      <c r="G68" s="65"/>
      <c r="H68" s="65"/>
      <c r="I68" s="65"/>
      <c r="J68" s="65"/>
      <c r="K68" s="65"/>
    </row>
    <row r="69" spans="6:11" ht="15.75" customHeight="1">
      <c r="F69" s="65"/>
      <c r="G69" s="65"/>
      <c r="H69" s="65"/>
      <c r="I69" s="65"/>
      <c r="J69" s="65"/>
      <c r="K69" s="65"/>
    </row>
    <row r="70" ht="15.75" customHeight="1"/>
    <row r="71" ht="15.75" customHeight="1"/>
  </sheetData>
  <sheetProtection/>
  <mergeCells count="13">
    <mergeCell ref="A1:F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A4:E4"/>
    <mergeCell ref="A5:E5"/>
    <mergeCell ref="A50:E50"/>
  </mergeCells>
  <printOptions horizontalCentered="1"/>
  <pageMargins left="0.5" right="0.3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Admin</cp:lastModifiedBy>
  <cp:lastPrinted>2021-06-17T01:51:49Z</cp:lastPrinted>
  <dcterms:created xsi:type="dcterms:W3CDTF">2018-04-17T03:02:37Z</dcterms:created>
  <dcterms:modified xsi:type="dcterms:W3CDTF">2021-06-17T02:28:27Z</dcterms:modified>
  <cp:category/>
  <cp:version/>
  <cp:contentType/>
  <cp:contentStatus/>
</cp:coreProperties>
</file>